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"/>
    </mc:Choice>
  </mc:AlternateContent>
  <bookViews>
    <workbookView xWindow="240" yWindow="156" windowWidth="17160" windowHeight="9048" activeTab="4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_xlnm._FilterDatabase" localSheetId="1" hidden="1">'tabele uzupelniajace'!$B$2:$I$58</definedName>
    <definedName name="eFR_ARK_1_akcje">'tabele uzupelniajace'!$B$101</definedName>
    <definedName name="eFR_ARK_1_gwarant">#REF!</definedName>
    <definedName name="eFR_ARK_Akcje">'tabele uzupelniajace'!$B$2:$I$58</definedName>
    <definedName name="eFR_ARK_bilans">bilans!$B$2:$D$22</definedName>
    <definedName name="eFR_ARK_bilans_kat">bilans!$B$23:$D$39</definedName>
    <definedName name="eFR_ARK_depozyty">'tabele uzupelniajace'!$B$94:$K$98</definedName>
    <definedName name="eFR_ARK_dluzne_pap">'tabele uzupelniajace'!$B$65:$M$86</definedName>
    <definedName name="eFR_ARK_grup_kapit">#REF!</definedName>
    <definedName name="eFR_ARK_gwarant">#REF!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7">#REF!</definedName>
    <definedName name="eFR_ARK_nota_9_rzk">#REF!</definedName>
    <definedName name="eFR_ARK_nota_9_skw">#REF!</definedName>
    <definedName name="eFR_ARK_nota_9_wal">#REF!</definedName>
    <definedName name="eFR_ARK_praw_do_akcji">'tabele uzupelniajace'!#REF!</definedName>
    <definedName name="eFR_ARK_rach_wyn">'rachunek wyniku'!$B$2:$D$31</definedName>
    <definedName name="eFR_ARK_rw_kat">'rachunek wyniku'!$B$32:$D$39</definedName>
    <definedName name="eFR_ARK_tab_glowna">'tabela glowna'!$B$2:$H$23</definedName>
    <definedName name="eFR_ARK_zest_lkat">zestawienie_zmian!$B$20:$E$79</definedName>
    <definedName name="eFR_ARK_zest_wkat">zestawienie_zmian!$B$80:$F$128</definedName>
    <definedName name="eFR_ARK_zest_zmian">zestawienie_zmian!$B$2:$E$19</definedName>
    <definedName name="eFR_ARK_zest_zmian_ukf">zestawienie_zmian!$B$129:$E$135</definedName>
  </definedNames>
  <calcPr calcId="162913"/>
</workbook>
</file>

<file path=xl/calcChain.xml><?xml version="1.0" encoding="utf-8"?>
<calcChain xmlns="http://schemas.openxmlformats.org/spreadsheetml/2006/main">
  <c r="D22" i="5" l="1"/>
  <c r="D13" i="5"/>
  <c r="D4" i="1"/>
  <c r="C4" i="1"/>
</calcChain>
</file>

<file path=xl/sharedStrings.xml><?xml version="1.0" encoding="utf-8"?>
<sst xmlns="http://schemas.openxmlformats.org/spreadsheetml/2006/main" count="767" uniqueCount="246">
  <si>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</si>
  <si>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</si>
  <si>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</si>
  <si>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</si>
  <si>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</si>
  <si>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</si>
  <si>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</si>
  <si>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</si>
  <si>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TABELA UZUPEŁNIAJĄCA
AKCJE</t>
  </si>
  <si>
    <t>Rodzaj rynku</t>
  </si>
  <si>
    <t>Nazwa rynku</t>
  </si>
  <si>
    <t>Liczba</t>
  </si>
  <si>
    <t>Kraj siedziby emitenta</t>
  </si>
  <si>
    <t>AKTYWNY RYNEK REGULOWANY</t>
  </si>
  <si>
    <t>MBANK S.A. (PLBRE0000012)</t>
  </si>
  <si>
    <t>GIEŁDA PAPIERÓW WARTOŚCIOWYCH W WARSZAWIE S.A.</t>
  </si>
  <si>
    <t>POLSKA</t>
  </si>
  <si>
    <t>ING BANK ŚLĄSKI S.A. (PLBSK0000017)</t>
  </si>
  <si>
    <t>CCC S.A. (PLCCC0000016)</t>
  </si>
  <si>
    <t>CD PROJEKT S.A. (PLOPTTC00011)</t>
  </si>
  <si>
    <t>GIEŁDA PAPIERÓW WARTOŚCIOWYCH W WARSZAWIE S.A. (PLGPW0000017)</t>
  </si>
  <si>
    <t>GRUPA KĘTY S.A. (PLKETY000011)</t>
  </si>
  <si>
    <t>KGHM POLSKA MIEDŹ S.A. (PLKGHM000017)</t>
  </si>
  <si>
    <t>LPP S.A. (PLLPP0000011)</t>
  </si>
  <si>
    <t>BANK POLSKA KASA OPIEKI S.A. (PLPEKAO00016)</t>
  </si>
  <si>
    <t>PGE POLSKA GRUPA ENERGETYCZNA S.A. (PLPGER000010)</t>
  </si>
  <si>
    <t>POLSKI KONCERN NAFTOWY ORLEN S.A. (PLPKN0000018)</t>
  </si>
  <si>
    <t>POWSZECHNA KASA OSZCZĘDNOŚCI BANK POLSKI S.A. (PLPKO0000016)</t>
  </si>
  <si>
    <t>CYFROWY POLSAT S.A. (PLCFRPT00013)</t>
  </si>
  <si>
    <t>POWSZECHNY ZAKŁAD UBEZPIECZEŃ S.A. (PLPZU0000011)</t>
  </si>
  <si>
    <t>ASSECO POLAND S.A. (PLSOFTB00016)</t>
  </si>
  <si>
    <t>SYGNITY S.A. (PLCMPLD00016)</t>
  </si>
  <si>
    <t>ORANGE POLSKA S.A. (PLTLKPL00017)</t>
  </si>
  <si>
    <t>CEZ A.S. (CZ0005112300)</t>
  </si>
  <si>
    <t>PRAGUE STOCK EXCHANGE</t>
  </si>
  <si>
    <t>CZECHY</t>
  </si>
  <si>
    <t>JERONIMO MARTINS SGPS S.A. (PTJMT0AE0001)</t>
  </si>
  <si>
    <t>BOLSA DE LISBOA</t>
  </si>
  <si>
    <t>PORTUGALIA</t>
  </si>
  <si>
    <t>SANTANDER BANK POLSKA S.A. (PLBZ00000044)</t>
  </si>
  <si>
    <t>COMARCH S.A. (PLCOMAR00012)</t>
  </si>
  <si>
    <t>PRZEDSIĘBIORSTWO MODERNIZACJI URZĄDZEŃ ENERGETYCZNYCH REMAK S.A. (PLREMAK00016)</t>
  </si>
  <si>
    <t>ZESPÓŁ ELEKTROCIEPŁOWNI WROCŁAWSKICH KOGENERACJA S.A. (PLKGNRC00015)</t>
  </si>
  <si>
    <t>ERSTE GROUP BANK AG (AT0000652011)</t>
  </si>
  <si>
    <t>WIENNER BOERSE AG</t>
  </si>
  <si>
    <t>AUSTRIA</t>
  </si>
  <si>
    <t>WIRECARD A.G. (DE0007472060)</t>
  </si>
  <si>
    <t>NIEMCY</t>
  </si>
  <si>
    <t>AILLERON S.A. (PLWNDMB00010)</t>
  </si>
  <si>
    <t>CENTRUM MEDYCZNE ENEL-MED S.A. (PLENLMD00017)</t>
  </si>
  <si>
    <t>OMV AG (AT0000743059)</t>
  </si>
  <si>
    <t>NEWMONT GOLDCORP CORPORATION (US6516391066)</t>
  </si>
  <si>
    <t>NEW YORK STOCK EXCHANGE</t>
  </si>
  <si>
    <t>STANY ZJEDNOCZONE</t>
  </si>
  <si>
    <t>SCHOELLER - BLECKMANN OILFIELD EQUIPMENT AG (AT0000946652)</t>
  </si>
  <si>
    <t>LOGO YAZILIM SANAYI VE TICARET A.S. (TRALOGOW91U2)</t>
  </si>
  <si>
    <t>BORSA ISTANBUL</t>
  </si>
  <si>
    <t>TURCJA</t>
  </si>
  <si>
    <t>MIGROS TICARET AS (TREMGTI00012)</t>
  </si>
  <si>
    <t>ZALANDO SE (DE000ZAL1111)</t>
  </si>
  <si>
    <t>ASELSAN ELEKTRONIK SANAYI VE TICARET A.S. (TRAASELS91H2)</t>
  </si>
  <si>
    <t>KORDSA GLOBAL ENDUSTRIYEL IP (TRAKORDS91B2)</t>
  </si>
  <si>
    <t>EXXON MOBIL CORP (US30231G1022)</t>
  </si>
  <si>
    <t>CHEVRON CORP (US1667641005)</t>
  </si>
  <si>
    <t>WITTCHEN S.A. (PLWTCHN00030)</t>
  </si>
  <si>
    <t>PGS SOFTWARE SA (PLSFTWR00015)</t>
  </si>
  <si>
    <t>POLSKI BANK KOMÓREK MACIERZYSTYCH S.A. (PLPBKM000012)</t>
  </si>
  <si>
    <t>CELON PHARMA S.A. (PLCLNPH00015)</t>
  </si>
  <si>
    <t>BIURO INWESTYCJI KAPITAŁOWYCH S.A. (PLBIKPT00014)</t>
  </si>
  <si>
    <t>PLAY COMMUNICATIONS S.A. (LU1642887738)</t>
  </si>
  <si>
    <t>LUKSEMBURG</t>
  </si>
  <si>
    <t>BRD-GROUPE SOCIETE GENERALE SA (ROBRDBACNOR2)</t>
  </si>
  <si>
    <t>BUCHAREST STOCK EXCHANGE</t>
  </si>
  <si>
    <t>RUMUNIA</t>
  </si>
  <si>
    <t>KRKA DD NOVO MESTO (SI0031102120)</t>
  </si>
  <si>
    <t>LJUBLJANSKA BORZA</t>
  </si>
  <si>
    <t>SŁOWENIA</t>
  </si>
  <si>
    <t>STARS GROUP INC/THE (CA85570W1005)</t>
  </si>
  <si>
    <t>KANADA</t>
  </si>
  <si>
    <t>ROVIO ENTERTAINMENT OY (FI4000266804)</t>
  </si>
  <si>
    <t>NASDAQ OMX Helsinki Oy</t>
  </si>
  <si>
    <t>FINLANDIA</t>
  </si>
  <si>
    <t>SCHLUMBERGER LTD (AN8068571086)</t>
  </si>
  <si>
    <t>PURCARI WINERIES PLC (CY0107600716)</t>
  </si>
  <si>
    <t>MOŁDAWIA</t>
  </si>
  <si>
    <t>MIPS AB (SE0009216278)</t>
  </si>
  <si>
    <t>STOCKHOLM STOCK EXCHANGE</t>
  </si>
  <si>
    <t>SZWECJA</t>
  </si>
  <si>
    <t>BANCA TRANSILVANIA SA (ROTLVAACNOR1)</t>
  </si>
  <si>
    <t>AKTYWNY RYNEK NIEREGULOWANY</t>
  </si>
  <si>
    <t>NIENOTOWANE NA AKTYWNYM RYNKU</t>
  </si>
  <si>
    <t>BILANS</t>
  </si>
  <si>
    <t>na dzień
31-12-2019</t>
  </si>
  <si>
    <t>na dzień
31-12-2018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</si>
  <si>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</si>
  <si>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</si>
  <si>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</si>
  <si>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</si>
  <si>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</si>
  <si>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</si>
  <si>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</si>
  <si>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</si>
  <si>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</si>
  <si>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</si>
  <si>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</si>
  <si>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</si>
  <si>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</si>
  <si>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</si>
  <si>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</si>
  <si>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</si>
  <si>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</si>
  <si>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</si>
  <si>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</si>
  <si>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</si>
  <si>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</si>
  <si>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E</t>
  </si>
  <si>
    <t>Kategoria F</t>
  </si>
  <si>
    <t>Kategoria G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</si>
  <si>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</si>
  <si>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</si>
  <si>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</si>
  <si>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</si>
  <si>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</si>
  <si>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</si>
  <si>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</si>
  <si>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</si>
  <si>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</si>
  <si>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</si>
  <si>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</si>
  <si>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ING BANK ŚLĄSKI S.A.</t>
  </si>
  <si>
    <t>PLN</t>
  </si>
  <si>
    <t>1,1889% (STAŁE)</t>
  </si>
  <si>
    <t>W walutach państw nienależących do OECD</t>
  </si>
  <si>
    <t>TABELA UZUPEŁNIAJĄCA
DŁUŻNE PAPIERY WARTOŚCIOWE</t>
  </si>
  <si>
    <t>Emitent</t>
  </si>
  <si>
    <t>Termin wykupu</t>
  </si>
  <si>
    <t>Wartość nominalna</t>
  </si>
  <si>
    <t>O terminie wykupu do 1 roku</t>
  </si>
  <si>
    <t>Obligacje</t>
  </si>
  <si>
    <t>Bony skarbowe</t>
  </si>
  <si>
    <t xml:space="preserve">Bony pieniężne </t>
  </si>
  <si>
    <t>Inne</t>
  </si>
  <si>
    <t>O terminie wykupu powyżej 1 roku</t>
  </si>
  <si>
    <t>WS0922 (PL0000102646)</t>
  </si>
  <si>
    <t>TREASURY BONDSPOT POLAND</t>
  </si>
  <si>
    <t>SKARB PAŃSTWA RZECZYPOSPOLITEJ POLSKIEJ</t>
  </si>
  <si>
    <t>5,7500% (STAŁY KUPON)</t>
  </si>
  <si>
    <t>DS0725 (PL0000108197)</t>
  </si>
  <si>
    <t>3,2500% (STAŁY KUPON)</t>
  </si>
  <si>
    <t>WZ0126 (PL0000108817)</t>
  </si>
  <si>
    <t>1,7900% (ZMIENNY KUPON)</t>
  </si>
  <si>
    <t>PS0721 (PL0000109153)</t>
  </si>
  <si>
    <t>1,7500% (STAŁY KUPON)</t>
  </si>
  <si>
    <t>PS0422 (PL0000109492)</t>
  </si>
  <si>
    <t>2,2500% (STAŁY KUPON)</t>
  </si>
  <si>
    <t>WZ0528 (PL0000110383)</t>
  </si>
  <si>
    <t>WZ0524 (PL0000110615)</t>
  </si>
  <si>
    <t>PS0424 (PL0000111191)</t>
  </si>
  <si>
    <t>2,5000% (STAŁY KUPON)</t>
  </si>
  <si>
    <t>WZ1129 (PL0000111928)</t>
  </si>
  <si>
    <t>od 01-01-2019 
do 31-12-2019</t>
  </si>
  <si>
    <t>od 01-01-2018 
do 31-12-2018</t>
  </si>
  <si>
    <t>Nieruchomości</t>
  </si>
  <si>
    <t>Pozostałe</t>
  </si>
  <si>
    <t>Depozyty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</si>
  <si>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</si>
  <si>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</si>
  <si>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</si>
  <si>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</si>
  <si>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</si>
  <si>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</si>
  <si>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</si>
  <si>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</si>
  <si>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</si>
  <si>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</si>
  <si>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</si>
  <si>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</si>
  <si>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</si>
  <si>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</si>
  <si>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</si>
  <si>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RACHUNEK WYNIKU Z OPERACJI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</si>
  <si>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</si>
  <si>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</si>
  <si>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</si>
  <si>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</si>
  <si>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</si>
  <si>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</si>
  <si>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</si>
  <si>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</si>
  <si>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</si>
  <si>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</si>
  <si>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</si>
  <si>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</si>
  <si>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</si>
  <si>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</si>
  <si>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</si>
  <si>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</si>
  <si>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</si>
  <si>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</si>
  <si>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</si>
  <si>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</si>
  <si>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</si>
  <si>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</si>
  <si>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</si>
  <si>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</si>
  <si>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</si>
  <si>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</si>
  <si>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</si>
  <si>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</si>
  <si>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</si>
  <si>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</si>
  <si>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</si>
  <si>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</si>
  <si>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</si>
  <si>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</si>
  <si>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</si>
  <si>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</si>
  <si>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</si>
  <si>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</si>
  <si>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</si>
  <si>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</si>
  <si>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</si>
  <si>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</si>
  <si>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</si>
  <si>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</si>
  <si>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</si>
  <si>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</si>
  <si>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</si>
  <si>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</si>
  <si>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</si>
  <si>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</si>
  <si>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</si>
  <si>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</si>
  <si>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</si>
  <si>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</si>
  <si>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</si>
  <si>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</si>
  <si>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</si>
  <si>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</si>
  <si>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</si>
  <si>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DATAWALK S.A. seria N (PLPILAB00012)</t>
  </si>
  <si>
    <t>DEUTSCHE BÖRSE XETRA</t>
  </si>
  <si>
    <t>NASDAQ GLOBAL SELECT</t>
  </si>
  <si>
    <t>Lokata 2 DNIOWA 2020-01-02</t>
  </si>
  <si>
    <t>Kategoria 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</si>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</sst>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dd\-mm\-yyyy"/>
    <numFmt numFmtId="170" formatCode="0.000%"/>
  </numFmts>
  <fonts count="20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7"/>
      <name val="Arial"/>
      <family val="2"/>
      <charset val="238"/>
    </font>
    <font>
      <sz val="11"/>
      <name val="Czcionka tekstu podstawowego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>
      <alignment vertical="center"/>
    </xf>
    <xf numFmtId="0" fontId="16" fillId="0" borderId="0"/>
  </cellStyleXfs>
  <cellXfs count="9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5" fontId="2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3" fontId="8" fillId="0" borderId="1" xfId="0" applyNumberFormat="1" applyFont="1" applyFill="1" applyBorder="1" applyAlignment="1">
      <alignment horizontal="right" vertical="center" wrapText="1"/>
    </xf>
    <xf numFmtId="170" fontId="0" fillId="0" borderId="0" xfId="2" applyNumberFormat="1" applyFont="1"/>
    <xf numFmtId="0" fontId="10" fillId="0" borderId="0" xfId="0" applyFont="1"/>
    <xf numFmtId="170" fontId="10" fillId="0" borderId="0" xfId="2" applyNumberFormat="1" applyFont="1"/>
    <xf numFmtId="0" fontId="13" fillId="0" borderId="0" xfId="0" applyFont="1" applyAlignment="1">
      <alignment vertical="center" wrapText="1"/>
    </xf>
    <xf numFmtId="10" fontId="10" fillId="0" borderId="0" xfId="2" applyNumberFormat="1" applyFont="1"/>
    <xf numFmtId="2" fontId="0" fillId="0" borderId="0" xfId="0" applyNumberFormat="1"/>
    <xf numFmtId="3" fontId="12" fillId="0" borderId="1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9" fillId="0" borderId="1" xfId="0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66" fontId="17" fillId="0" borderId="5" xfId="0" applyNumberFormat="1" applyFont="1" applyFill="1" applyBorder="1" applyAlignment="1">
      <alignment horizontal="right" vertical="center" wrapText="1"/>
    </xf>
    <xf numFmtId="166" fontId="17" fillId="0" borderId="4" xfId="0" applyNumberFormat="1" applyFont="1" applyFill="1" applyBorder="1" applyAlignment="1">
      <alignment horizontal="right" vertical="center" wrapText="1"/>
    </xf>
    <xf numFmtId="166" fontId="17" fillId="0" borderId="1" xfId="0" applyNumberFormat="1" applyFont="1" applyFill="1" applyBorder="1" applyAlignment="1">
      <alignment horizontal="right" vertical="center" wrapText="1"/>
    </xf>
    <xf numFmtId="166" fontId="17" fillId="0" borderId="3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168" fontId="17" fillId="0" borderId="5" xfId="0" applyNumberFormat="1" applyFont="1" applyFill="1" applyBorder="1" applyAlignment="1">
      <alignment horizontal="center" vertical="center" wrapText="1"/>
    </xf>
    <xf numFmtId="168" fontId="17" fillId="0" borderId="4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0" fontId="17" fillId="0" borderId="1" xfId="1" applyNumberFormat="1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wrapText="1" indent="1"/>
    </xf>
  </cellXfs>
  <cellStyles count="8">
    <cellStyle name="˙˙˙" xfId="6"/>
    <cellStyle name="Dziesiętny" xfId="1" builtinId="3"/>
    <cellStyle name="Dziesiętny 2" xfId="4"/>
    <cellStyle name="Dziesiętny 3 3" xfId="5"/>
    <cellStyle name="Normal" xfId="7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J12" sqref="J12:J13"/>
    </sheetView>
  </sheetViews>
  <sheetFormatPr defaultRowHeight="13.8"/>
  <cols>
    <col min="1" max="1" width="3.19921875" customWidth="1"/>
    <col min="2" max="2" width="35.19921875" customWidth="1"/>
    <col min="3" max="8" width="13.69921875" customWidth="1"/>
    <col min="9" max="9" width="6.09765625" style="44" bestFit="1" customWidth="1"/>
    <col min="10" max="14" width="13.69921875" customWidth="1"/>
  </cols>
  <sheetData>
    <row r="2" spans="2:14">
      <c r="B2" s="24"/>
      <c r="C2" s="56" t="s">
        <v>92</v>
      </c>
      <c r="D2" s="57"/>
      <c r="E2" s="58"/>
      <c r="F2" s="59" t="s">
        <v>93</v>
      </c>
      <c r="G2" s="59"/>
      <c r="H2" s="59"/>
      <c r="I2" s="60"/>
      <c r="J2" s="60"/>
      <c r="K2" s="60"/>
      <c r="L2" s="60"/>
      <c r="M2" s="60"/>
      <c r="N2" s="60"/>
    </row>
    <row r="3" spans="2:14" ht="28.8">
      <c r="B3" s="25" t="s">
        <v>208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5</v>
      </c>
    </row>
    <row r="4" spans="2:14">
      <c r="B4" s="3" t="s">
        <v>165</v>
      </c>
      <c r="C4" s="53">
        <f>84487+506</f>
        <v>84993</v>
      </c>
      <c r="D4" s="53">
        <f>90965+603</f>
        <v>91568</v>
      </c>
      <c r="E4" s="51">
        <v>69.050000000000011</v>
      </c>
      <c r="F4" s="53">
        <v>88501</v>
      </c>
      <c r="G4" s="53">
        <v>85590</v>
      </c>
      <c r="H4" s="51">
        <v>73.349999999999994</v>
      </c>
      <c r="I4" s="47"/>
    </row>
    <row r="5" spans="2:14">
      <c r="B5" s="3" t="s">
        <v>166</v>
      </c>
      <c r="C5" s="53" t="s">
        <v>0</v>
      </c>
      <c r="D5" s="53" t="s">
        <v>0</v>
      </c>
      <c r="E5" s="51" t="s">
        <v>0</v>
      </c>
      <c r="F5" s="53" t="s">
        <v>0</v>
      </c>
      <c r="G5" s="53" t="s">
        <v>0</v>
      </c>
      <c r="H5" s="51" t="s">
        <v>0</v>
      </c>
      <c r="I5" s="45"/>
    </row>
    <row r="6" spans="2:14">
      <c r="B6" s="3" t="s">
        <v>167</v>
      </c>
      <c r="C6" s="53" t="s">
        <v>0</v>
      </c>
      <c r="D6" s="53" t="s">
        <v>0</v>
      </c>
      <c r="E6" s="51" t="s">
        <v>0</v>
      </c>
      <c r="F6" s="53" t="s">
        <v>0</v>
      </c>
      <c r="G6" s="53" t="s">
        <v>0</v>
      </c>
      <c r="H6" s="51" t="s">
        <v>0</v>
      </c>
      <c r="I6" s="45"/>
    </row>
    <row r="7" spans="2:14">
      <c r="B7" s="3" t="s">
        <v>168</v>
      </c>
      <c r="C7" s="53" t="s">
        <v>0</v>
      </c>
      <c r="D7" s="53" t="s">
        <v>0</v>
      </c>
      <c r="E7" s="51" t="s">
        <v>0</v>
      </c>
      <c r="F7" s="53" t="s">
        <v>0</v>
      </c>
      <c r="G7" s="53" t="s">
        <v>0</v>
      </c>
      <c r="H7" s="51" t="s">
        <v>0</v>
      </c>
      <c r="I7" s="45"/>
    </row>
    <row r="8" spans="2:14">
      <c r="B8" s="3" t="s">
        <v>169</v>
      </c>
      <c r="C8" s="53" t="s">
        <v>0</v>
      </c>
      <c r="D8" s="53" t="s">
        <v>0</v>
      </c>
      <c r="E8" s="51" t="s">
        <v>0</v>
      </c>
      <c r="F8" s="53" t="s">
        <v>0</v>
      </c>
      <c r="G8" s="53" t="s">
        <v>0</v>
      </c>
      <c r="H8" s="51" t="s">
        <v>0</v>
      </c>
      <c r="I8" s="45"/>
    </row>
    <row r="9" spans="2:14">
      <c r="B9" s="3" t="s">
        <v>170</v>
      </c>
      <c r="C9" s="53" t="s">
        <v>0</v>
      </c>
      <c r="D9" s="53" t="s">
        <v>0</v>
      </c>
      <c r="E9" s="51" t="s">
        <v>0</v>
      </c>
      <c r="F9" s="53" t="s">
        <v>0</v>
      </c>
      <c r="G9" s="53" t="s">
        <v>0</v>
      </c>
      <c r="H9" s="51" t="s">
        <v>0</v>
      </c>
      <c r="I9" s="45"/>
    </row>
    <row r="10" spans="2:14">
      <c r="B10" s="3" t="s">
        <v>6</v>
      </c>
      <c r="C10" s="53">
        <v>28069</v>
      </c>
      <c r="D10" s="53">
        <v>28728</v>
      </c>
      <c r="E10" s="51">
        <v>21.66</v>
      </c>
      <c r="F10" s="53">
        <v>28651</v>
      </c>
      <c r="G10" s="53">
        <v>29239</v>
      </c>
      <c r="H10" s="51">
        <v>25.06</v>
      </c>
      <c r="I10" s="47"/>
    </row>
    <row r="11" spans="2:14">
      <c r="B11" s="3" t="s">
        <v>171</v>
      </c>
      <c r="C11" s="53" t="s">
        <v>0</v>
      </c>
      <c r="D11" s="53" t="s">
        <v>0</v>
      </c>
      <c r="E11" s="51" t="s">
        <v>0</v>
      </c>
      <c r="F11" s="53" t="s">
        <v>0</v>
      </c>
      <c r="G11" s="53" t="s">
        <v>0</v>
      </c>
      <c r="H11" s="51" t="s">
        <v>0</v>
      </c>
      <c r="I11" s="45"/>
    </row>
    <row r="12" spans="2:14">
      <c r="B12" s="3" t="s">
        <v>172</v>
      </c>
      <c r="C12" s="53" t="s">
        <v>0</v>
      </c>
      <c r="D12" s="53" t="s">
        <v>0</v>
      </c>
      <c r="E12" s="51" t="s">
        <v>0</v>
      </c>
      <c r="F12" s="53" t="s">
        <v>0</v>
      </c>
      <c r="G12" s="53" t="s">
        <v>0</v>
      </c>
      <c r="H12" s="51" t="s">
        <v>0</v>
      </c>
      <c r="I12" s="45"/>
    </row>
    <row r="13" spans="2:14">
      <c r="B13" s="3" t="s">
        <v>173</v>
      </c>
      <c r="C13" s="53" t="s">
        <v>0</v>
      </c>
      <c r="D13" s="53" t="s">
        <v>0</v>
      </c>
      <c r="E13" s="51" t="s">
        <v>0</v>
      </c>
      <c r="F13" s="53" t="s">
        <v>0</v>
      </c>
      <c r="G13" s="53" t="s">
        <v>0</v>
      </c>
      <c r="H13" s="51" t="s">
        <v>0</v>
      </c>
      <c r="I13" s="45"/>
    </row>
    <row r="14" spans="2:14">
      <c r="B14" s="3" t="s">
        <v>174</v>
      </c>
      <c r="C14" s="53" t="s">
        <v>0</v>
      </c>
      <c r="D14" s="53" t="s">
        <v>0</v>
      </c>
      <c r="E14" s="51" t="s">
        <v>0</v>
      </c>
      <c r="F14" s="53" t="s">
        <v>0</v>
      </c>
      <c r="G14" s="53" t="s">
        <v>0</v>
      </c>
      <c r="H14" s="51" t="s">
        <v>0</v>
      </c>
      <c r="I14" s="45"/>
    </row>
    <row r="15" spans="2:14" ht="19.2">
      <c r="B15" s="3" t="s">
        <v>175</v>
      </c>
      <c r="C15" s="53" t="s">
        <v>0</v>
      </c>
      <c r="D15" s="53" t="s">
        <v>0</v>
      </c>
      <c r="E15" s="51" t="s">
        <v>0</v>
      </c>
      <c r="F15" s="53" t="s">
        <v>0</v>
      </c>
      <c r="G15" s="53" t="s">
        <v>0</v>
      </c>
      <c r="H15" s="51" t="s">
        <v>0</v>
      </c>
      <c r="I15" s="45"/>
    </row>
    <row r="16" spans="2:14">
      <c r="B16" s="3" t="s">
        <v>176</v>
      </c>
      <c r="C16" s="53" t="s">
        <v>0</v>
      </c>
      <c r="D16" s="53" t="s">
        <v>0</v>
      </c>
      <c r="E16" s="51" t="s">
        <v>0</v>
      </c>
      <c r="F16" s="53" t="s">
        <v>0</v>
      </c>
      <c r="G16" s="53" t="s">
        <v>0</v>
      </c>
      <c r="H16" s="51" t="s">
        <v>0</v>
      </c>
      <c r="I16" s="45"/>
    </row>
    <row r="17" spans="2:14">
      <c r="B17" s="3" t="s">
        <v>177</v>
      </c>
      <c r="C17" s="53" t="s">
        <v>0</v>
      </c>
      <c r="D17" s="53" t="s">
        <v>0</v>
      </c>
      <c r="E17" s="51" t="s">
        <v>0</v>
      </c>
      <c r="F17" s="53" t="s">
        <v>0</v>
      </c>
      <c r="G17" s="53" t="s">
        <v>0</v>
      </c>
      <c r="H17" s="51" t="s">
        <v>0</v>
      </c>
      <c r="I17" s="45"/>
    </row>
    <row r="18" spans="2:14">
      <c r="B18" s="3" t="s">
        <v>164</v>
      </c>
      <c r="C18" s="53">
        <v>10783</v>
      </c>
      <c r="D18" s="53">
        <v>10783</v>
      </c>
      <c r="E18" s="51">
        <v>8.1300000000000008</v>
      </c>
      <c r="F18" s="53">
        <v>1305</v>
      </c>
      <c r="G18" s="53">
        <v>1305</v>
      </c>
      <c r="H18" s="51">
        <v>1.1200000000000001</v>
      </c>
      <c r="I18" s="47"/>
    </row>
    <row r="19" spans="2:14">
      <c r="B19" s="3" t="s">
        <v>178</v>
      </c>
      <c r="C19" s="53" t="s">
        <v>0</v>
      </c>
      <c r="D19" s="53" t="s">
        <v>0</v>
      </c>
      <c r="E19" s="51" t="s">
        <v>0</v>
      </c>
      <c r="F19" s="53" t="s">
        <v>0</v>
      </c>
      <c r="G19" s="53" t="s">
        <v>0</v>
      </c>
      <c r="H19" s="51" t="s">
        <v>0</v>
      </c>
      <c r="I19" s="47"/>
    </row>
    <row r="20" spans="2:14">
      <c r="B20" s="3" t="s">
        <v>162</v>
      </c>
      <c r="C20" s="53" t="s">
        <v>0</v>
      </c>
      <c r="D20" s="53" t="s">
        <v>0</v>
      </c>
      <c r="E20" s="51" t="s">
        <v>0</v>
      </c>
      <c r="F20" s="53" t="s">
        <v>0</v>
      </c>
      <c r="G20" s="53" t="s">
        <v>0</v>
      </c>
      <c r="H20" s="51" t="s">
        <v>0</v>
      </c>
      <c r="I20" s="45"/>
    </row>
    <row r="21" spans="2:14">
      <c r="B21" s="3" t="s">
        <v>179</v>
      </c>
      <c r="C21" s="53" t="s">
        <v>0</v>
      </c>
      <c r="D21" s="53" t="s">
        <v>0</v>
      </c>
      <c r="E21" s="51" t="s">
        <v>0</v>
      </c>
      <c r="F21" s="53" t="s">
        <v>0</v>
      </c>
      <c r="G21" s="53" t="s">
        <v>0</v>
      </c>
      <c r="H21" s="51" t="s">
        <v>0</v>
      </c>
      <c r="I21" s="45"/>
    </row>
    <row r="22" spans="2:14">
      <c r="B22" s="3" t="s">
        <v>141</v>
      </c>
      <c r="C22" s="53" t="s">
        <v>0</v>
      </c>
      <c r="D22" s="53" t="s">
        <v>0</v>
      </c>
      <c r="E22" s="51" t="s">
        <v>0</v>
      </c>
      <c r="F22" s="53" t="s">
        <v>0</v>
      </c>
      <c r="G22" s="53" t="s">
        <v>0</v>
      </c>
      <c r="H22" s="51" t="s">
        <v>0</v>
      </c>
      <c r="I22" s="45"/>
    </row>
    <row r="23" spans="2:14">
      <c r="B23" s="28" t="s">
        <v>7</v>
      </c>
      <c r="C23" s="29">
        <v>123845</v>
      </c>
      <c r="D23" s="29">
        <v>131079</v>
      </c>
      <c r="E23" s="64">
        <v>98.84</v>
      </c>
      <c r="F23" s="29">
        <v>118457</v>
      </c>
      <c r="G23" s="29">
        <v>116134</v>
      </c>
      <c r="H23" s="64">
        <v>99.53</v>
      </c>
      <c r="I23" s="47"/>
    </row>
    <row r="24" spans="2:14">
      <c r="C24" s="39"/>
      <c r="D24" s="39"/>
      <c r="E24" s="40"/>
    </row>
    <row r="25" spans="2:14" ht="21.75" customHeight="1">
      <c r="B25" s="55"/>
      <c r="C25" s="55"/>
      <c r="D25" s="55"/>
      <c r="E25" s="55"/>
      <c r="F25" s="55"/>
      <c r="G25" s="55"/>
      <c r="H25" s="55"/>
      <c r="I25" s="46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1"/>
  <sheetViews>
    <sheetView topLeftCell="A91" workbookViewId="0">
      <selection activeCell="B2" sqref="B2"/>
    </sheetView>
  </sheetViews>
  <sheetFormatPr defaultRowHeight="13.8"/>
  <cols>
    <col min="1" max="1" width="3.19921875" customWidth="1"/>
    <col min="2" max="2" width="31.19921875" customWidth="1"/>
    <col min="3" max="15" width="13.69921875" customWidth="1"/>
  </cols>
  <sheetData>
    <row r="2" spans="2:15" ht="28.8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3</v>
      </c>
      <c r="H2" s="2" t="s">
        <v>4</v>
      </c>
      <c r="I2" s="2" t="s">
        <v>5</v>
      </c>
    </row>
    <row r="3" spans="2:15">
      <c r="B3" s="3" t="s">
        <v>13</v>
      </c>
      <c r="C3" s="4"/>
      <c r="D3" s="4"/>
      <c r="E3" s="53">
        <v>3017477</v>
      </c>
      <c r="F3" s="4"/>
      <c r="G3" s="53">
        <v>84993</v>
      </c>
      <c r="H3" s="53">
        <v>91568</v>
      </c>
      <c r="I3" s="51">
        <v>69.05</v>
      </c>
      <c r="O3" s="41"/>
    </row>
    <row r="4" spans="2:15" ht="28.8">
      <c r="B4" s="7" t="s">
        <v>14</v>
      </c>
      <c r="C4" s="8" t="s">
        <v>13</v>
      </c>
      <c r="D4" s="8" t="s">
        <v>15</v>
      </c>
      <c r="E4" s="53">
        <v>6720</v>
      </c>
      <c r="F4" s="8" t="s">
        <v>16</v>
      </c>
      <c r="G4" s="53">
        <v>2639</v>
      </c>
      <c r="H4" s="53">
        <v>2617</v>
      </c>
      <c r="I4" s="51">
        <v>1.97</v>
      </c>
      <c r="O4" s="43"/>
    </row>
    <row r="5" spans="2:15" ht="28.8">
      <c r="B5" s="7" t="s">
        <v>17</v>
      </c>
      <c r="C5" s="8" t="s">
        <v>13</v>
      </c>
      <c r="D5" s="8" t="s">
        <v>15</v>
      </c>
      <c r="E5" s="53">
        <v>13891</v>
      </c>
      <c r="F5" s="8" t="s">
        <v>16</v>
      </c>
      <c r="G5" s="53">
        <v>2247</v>
      </c>
      <c r="H5" s="53">
        <v>2813</v>
      </c>
      <c r="I5" s="51">
        <v>2.12</v>
      </c>
      <c r="O5" s="43"/>
    </row>
    <row r="6" spans="2:15" ht="28.8">
      <c r="B6" s="7" t="s">
        <v>18</v>
      </c>
      <c r="C6" s="8" t="s">
        <v>13</v>
      </c>
      <c r="D6" s="8" t="s">
        <v>15</v>
      </c>
      <c r="E6" s="53">
        <v>9600</v>
      </c>
      <c r="F6" s="8" t="s">
        <v>16</v>
      </c>
      <c r="G6" s="53">
        <v>2019</v>
      </c>
      <c r="H6" s="53">
        <v>1056</v>
      </c>
      <c r="I6" s="51">
        <v>0.8</v>
      </c>
      <c r="O6" s="43"/>
    </row>
    <row r="7" spans="2:15" ht="28.8">
      <c r="B7" s="7" t="s">
        <v>19</v>
      </c>
      <c r="C7" s="8" t="s">
        <v>13</v>
      </c>
      <c r="D7" s="8" t="s">
        <v>15</v>
      </c>
      <c r="E7" s="53">
        <v>16800</v>
      </c>
      <c r="F7" s="8" t="s">
        <v>16</v>
      </c>
      <c r="G7" s="53">
        <v>3201</v>
      </c>
      <c r="H7" s="53">
        <v>4696</v>
      </c>
      <c r="I7" s="51">
        <v>3.54</v>
      </c>
      <c r="O7" s="43"/>
    </row>
    <row r="8" spans="2:15" ht="28.8">
      <c r="B8" s="7" t="s">
        <v>20</v>
      </c>
      <c r="C8" s="8" t="s">
        <v>13</v>
      </c>
      <c r="D8" s="8" t="s">
        <v>15</v>
      </c>
      <c r="E8" s="53">
        <v>24500</v>
      </c>
      <c r="F8" s="8" t="s">
        <v>16</v>
      </c>
      <c r="G8" s="53">
        <v>1002</v>
      </c>
      <c r="H8" s="53">
        <v>963</v>
      </c>
      <c r="I8" s="51">
        <v>0.73</v>
      </c>
      <c r="O8" s="43"/>
    </row>
    <row r="9" spans="2:15" ht="28.8">
      <c r="B9" s="7" t="s">
        <v>21</v>
      </c>
      <c r="C9" s="8" t="s">
        <v>13</v>
      </c>
      <c r="D9" s="8" t="s">
        <v>15</v>
      </c>
      <c r="E9" s="53">
        <v>794</v>
      </c>
      <c r="F9" s="8" t="s">
        <v>16</v>
      </c>
      <c r="G9" s="53">
        <v>320</v>
      </c>
      <c r="H9" s="53">
        <v>275</v>
      </c>
      <c r="I9" s="51">
        <v>0.21</v>
      </c>
      <c r="O9" s="43"/>
    </row>
    <row r="10" spans="2:15" ht="28.8">
      <c r="B10" s="7" t="s">
        <v>22</v>
      </c>
      <c r="C10" s="8" t="s">
        <v>13</v>
      </c>
      <c r="D10" s="8" t="s">
        <v>15</v>
      </c>
      <c r="E10" s="53">
        <v>20000</v>
      </c>
      <c r="F10" s="8" t="s">
        <v>16</v>
      </c>
      <c r="G10" s="53">
        <v>2459</v>
      </c>
      <c r="H10" s="53">
        <v>1912</v>
      </c>
      <c r="I10" s="51">
        <v>1.44</v>
      </c>
      <c r="O10" s="43"/>
    </row>
    <row r="11" spans="2:15" ht="28.8">
      <c r="B11" s="7" t="s">
        <v>23</v>
      </c>
      <c r="C11" s="8" t="s">
        <v>13</v>
      </c>
      <c r="D11" s="8" t="s">
        <v>15</v>
      </c>
      <c r="E11" s="53">
        <v>366</v>
      </c>
      <c r="F11" s="8" t="s">
        <v>16</v>
      </c>
      <c r="G11" s="53">
        <v>3077</v>
      </c>
      <c r="H11" s="53">
        <v>3228</v>
      </c>
      <c r="I11" s="51">
        <v>2.4300000000000002</v>
      </c>
      <c r="O11" s="43"/>
    </row>
    <row r="12" spans="2:15" ht="28.8">
      <c r="B12" s="7" t="s">
        <v>24</v>
      </c>
      <c r="C12" s="8" t="s">
        <v>13</v>
      </c>
      <c r="D12" s="8" t="s">
        <v>15</v>
      </c>
      <c r="E12" s="53">
        <v>42000</v>
      </c>
      <c r="F12" s="8" t="s">
        <v>16</v>
      </c>
      <c r="G12" s="53">
        <v>5133</v>
      </c>
      <c r="H12" s="53">
        <v>4219</v>
      </c>
      <c r="I12" s="51">
        <v>3.18</v>
      </c>
      <c r="O12" s="43"/>
    </row>
    <row r="13" spans="2:15" ht="28.8">
      <c r="B13" s="7" t="s">
        <v>25</v>
      </c>
      <c r="C13" s="8" t="s">
        <v>13</v>
      </c>
      <c r="D13" s="8" t="s">
        <v>15</v>
      </c>
      <c r="E13" s="53">
        <v>125234</v>
      </c>
      <c r="F13" s="8" t="s">
        <v>16</v>
      </c>
      <c r="G13" s="53">
        <v>1626</v>
      </c>
      <c r="H13" s="53">
        <v>997</v>
      </c>
      <c r="I13" s="51">
        <v>0.75</v>
      </c>
      <c r="O13" s="43"/>
    </row>
    <row r="14" spans="2:15" ht="28.8">
      <c r="B14" s="7" t="s">
        <v>26</v>
      </c>
      <c r="C14" s="8" t="s">
        <v>13</v>
      </c>
      <c r="D14" s="8" t="s">
        <v>15</v>
      </c>
      <c r="E14" s="53">
        <v>31156</v>
      </c>
      <c r="F14" s="8" t="s">
        <v>16</v>
      </c>
      <c r="G14" s="53">
        <v>1419</v>
      </c>
      <c r="H14" s="53">
        <v>2674</v>
      </c>
      <c r="I14" s="51">
        <v>2.02</v>
      </c>
      <c r="O14" s="43"/>
    </row>
    <row r="15" spans="2:15" ht="28.8">
      <c r="B15" s="7" t="s">
        <v>27</v>
      </c>
      <c r="C15" s="8" t="s">
        <v>13</v>
      </c>
      <c r="D15" s="8" t="s">
        <v>15</v>
      </c>
      <c r="E15" s="53">
        <v>193086</v>
      </c>
      <c r="F15" s="8" t="s">
        <v>16</v>
      </c>
      <c r="G15" s="53">
        <v>5170</v>
      </c>
      <c r="H15" s="53">
        <v>6654</v>
      </c>
      <c r="I15" s="51">
        <v>5.0199999999999996</v>
      </c>
      <c r="O15" s="43"/>
    </row>
    <row r="16" spans="2:15" ht="28.8">
      <c r="B16" s="7" t="s">
        <v>28</v>
      </c>
      <c r="C16" s="8" t="s">
        <v>13</v>
      </c>
      <c r="D16" s="8" t="s">
        <v>15</v>
      </c>
      <c r="E16" s="53">
        <v>104029</v>
      </c>
      <c r="F16" s="8" t="s">
        <v>16</v>
      </c>
      <c r="G16" s="53">
        <v>2538</v>
      </c>
      <c r="H16" s="53">
        <v>2907</v>
      </c>
      <c r="I16" s="51">
        <v>2.19</v>
      </c>
      <c r="O16" s="43"/>
    </row>
    <row r="17" spans="2:15" ht="28.8">
      <c r="B17" s="7" t="s">
        <v>29</v>
      </c>
      <c r="C17" s="8" t="s">
        <v>13</v>
      </c>
      <c r="D17" s="8" t="s">
        <v>15</v>
      </c>
      <c r="E17" s="53">
        <v>164825</v>
      </c>
      <c r="F17" s="8" t="s">
        <v>16</v>
      </c>
      <c r="G17" s="53">
        <v>6502</v>
      </c>
      <c r="H17" s="53">
        <v>6598</v>
      </c>
      <c r="I17" s="51">
        <v>4.9800000000000004</v>
      </c>
      <c r="O17" s="43"/>
    </row>
    <row r="18" spans="2:15" ht="28.8">
      <c r="B18" s="7" t="s">
        <v>30</v>
      </c>
      <c r="C18" s="8" t="s">
        <v>13</v>
      </c>
      <c r="D18" s="8" t="s">
        <v>15</v>
      </c>
      <c r="E18" s="53">
        <v>19527</v>
      </c>
      <c r="F18" s="8" t="s">
        <v>16</v>
      </c>
      <c r="G18" s="53">
        <v>1081</v>
      </c>
      <c r="H18" s="53">
        <v>1243</v>
      </c>
      <c r="I18" s="51">
        <v>0.94</v>
      </c>
      <c r="O18" s="43"/>
    </row>
    <row r="19" spans="2:15" ht="28.8">
      <c r="B19" s="7" t="s">
        <v>31</v>
      </c>
      <c r="C19" s="8" t="s">
        <v>13</v>
      </c>
      <c r="D19" s="8" t="s">
        <v>15</v>
      </c>
      <c r="E19" s="53">
        <v>33270</v>
      </c>
      <c r="F19" s="8" t="s">
        <v>16</v>
      </c>
      <c r="G19" s="53">
        <v>90</v>
      </c>
      <c r="H19" s="53">
        <v>84</v>
      </c>
      <c r="I19" s="51">
        <v>0.06</v>
      </c>
      <c r="O19" s="43"/>
    </row>
    <row r="20" spans="2:15" ht="28.8">
      <c r="B20" s="7" t="s">
        <v>32</v>
      </c>
      <c r="C20" s="8" t="s">
        <v>13</v>
      </c>
      <c r="D20" s="8" t="s">
        <v>15</v>
      </c>
      <c r="E20" s="53">
        <v>775025</v>
      </c>
      <c r="F20" s="8" t="s">
        <v>16</v>
      </c>
      <c r="G20" s="53">
        <v>4000</v>
      </c>
      <c r="H20" s="53">
        <v>5518</v>
      </c>
      <c r="I20" s="51">
        <v>4.16</v>
      </c>
      <c r="O20" s="43"/>
    </row>
    <row r="21" spans="2:15" ht="19.2">
      <c r="B21" s="7" t="s">
        <v>33</v>
      </c>
      <c r="C21" s="8" t="s">
        <v>13</v>
      </c>
      <c r="D21" s="8" t="s">
        <v>34</v>
      </c>
      <c r="E21" s="53">
        <v>5500</v>
      </c>
      <c r="F21" s="8" t="s">
        <v>35</v>
      </c>
      <c r="G21" s="53">
        <v>362</v>
      </c>
      <c r="H21" s="53">
        <v>470</v>
      </c>
      <c r="I21" s="51">
        <v>0.35</v>
      </c>
      <c r="O21" s="43"/>
    </row>
    <row r="22" spans="2:15" ht="19.2">
      <c r="B22" s="7" t="s">
        <v>36</v>
      </c>
      <c r="C22" s="8" t="s">
        <v>13</v>
      </c>
      <c r="D22" s="8" t="s">
        <v>37</v>
      </c>
      <c r="E22" s="53">
        <v>2899</v>
      </c>
      <c r="F22" s="8" t="s">
        <v>38</v>
      </c>
      <c r="G22" s="53">
        <v>149</v>
      </c>
      <c r="H22" s="53">
        <v>181</v>
      </c>
      <c r="I22" s="51">
        <v>0.14000000000000001</v>
      </c>
      <c r="O22" s="43"/>
    </row>
    <row r="23" spans="2:15" ht="28.8">
      <c r="B23" s="7" t="s">
        <v>39</v>
      </c>
      <c r="C23" s="8" t="s">
        <v>13</v>
      </c>
      <c r="D23" s="8" t="s">
        <v>15</v>
      </c>
      <c r="E23" s="53">
        <v>10928</v>
      </c>
      <c r="F23" s="8" t="s">
        <v>16</v>
      </c>
      <c r="G23" s="53">
        <v>3444</v>
      </c>
      <c r="H23" s="53">
        <v>3359</v>
      </c>
      <c r="I23" s="51">
        <v>2.5299999999999998</v>
      </c>
      <c r="O23" s="43"/>
    </row>
    <row r="24" spans="2:15" ht="28.8">
      <c r="B24" s="7" t="s">
        <v>40</v>
      </c>
      <c r="C24" s="8" t="s">
        <v>13</v>
      </c>
      <c r="D24" s="8" t="s">
        <v>15</v>
      </c>
      <c r="E24" s="53">
        <v>17609</v>
      </c>
      <c r="F24" s="8" t="s">
        <v>16</v>
      </c>
      <c r="G24" s="53">
        <v>2392</v>
      </c>
      <c r="H24" s="53">
        <v>3293</v>
      </c>
      <c r="I24" s="51">
        <v>2.48</v>
      </c>
      <c r="O24" s="43"/>
    </row>
    <row r="25" spans="2:15" ht="28.8">
      <c r="B25" s="7" t="s">
        <v>41</v>
      </c>
      <c r="C25" s="8" t="s">
        <v>13</v>
      </c>
      <c r="D25" s="8" t="s">
        <v>15</v>
      </c>
      <c r="E25" s="53">
        <v>12961</v>
      </c>
      <c r="F25" s="8" t="s">
        <v>16</v>
      </c>
      <c r="G25" s="53">
        <v>340</v>
      </c>
      <c r="H25" s="53">
        <v>118</v>
      </c>
      <c r="I25" s="51">
        <v>0.09</v>
      </c>
      <c r="O25" s="43"/>
    </row>
    <row r="26" spans="2:15" ht="28.8">
      <c r="B26" s="7" t="s">
        <v>42</v>
      </c>
      <c r="C26" s="8" t="s">
        <v>13</v>
      </c>
      <c r="D26" s="8" t="s">
        <v>15</v>
      </c>
      <c r="E26" s="53">
        <v>2273</v>
      </c>
      <c r="F26" s="8" t="s">
        <v>16</v>
      </c>
      <c r="G26" s="53">
        <v>152</v>
      </c>
      <c r="H26" s="53">
        <v>78</v>
      </c>
      <c r="I26" s="51">
        <v>0.06</v>
      </c>
      <c r="O26" s="43"/>
    </row>
    <row r="27" spans="2:15" ht="19.2">
      <c r="B27" s="7" t="s">
        <v>43</v>
      </c>
      <c r="C27" s="8" t="s">
        <v>13</v>
      </c>
      <c r="D27" s="8" t="s">
        <v>44</v>
      </c>
      <c r="E27" s="53">
        <v>12262</v>
      </c>
      <c r="F27" s="8" t="s">
        <v>45</v>
      </c>
      <c r="G27" s="53">
        <v>1533</v>
      </c>
      <c r="H27" s="53">
        <v>1752</v>
      </c>
      <c r="I27" s="51">
        <v>1.32</v>
      </c>
      <c r="O27" s="43"/>
    </row>
    <row r="28" spans="2:15" ht="19.2">
      <c r="B28" s="7" t="s">
        <v>46</v>
      </c>
      <c r="C28" s="8" t="s">
        <v>13</v>
      </c>
      <c r="D28" s="66" t="s">
        <v>241</v>
      </c>
      <c r="E28" s="53">
        <v>6500</v>
      </c>
      <c r="F28" s="8" t="s">
        <v>47</v>
      </c>
      <c r="G28" s="53">
        <v>1614</v>
      </c>
      <c r="H28" s="53">
        <v>2976</v>
      </c>
      <c r="I28" s="51">
        <v>2.2400000000000002</v>
      </c>
      <c r="O28" s="43"/>
    </row>
    <row r="29" spans="2:15" ht="28.8">
      <c r="B29" s="7" t="s">
        <v>48</v>
      </c>
      <c r="C29" s="8" t="s">
        <v>13</v>
      </c>
      <c r="D29" s="8" t="s">
        <v>15</v>
      </c>
      <c r="E29" s="53">
        <v>97360</v>
      </c>
      <c r="F29" s="8" t="s">
        <v>16</v>
      </c>
      <c r="G29" s="53">
        <v>1386</v>
      </c>
      <c r="H29" s="53">
        <v>808</v>
      </c>
      <c r="I29" s="51">
        <v>0.61</v>
      </c>
      <c r="O29" s="43"/>
    </row>
    <row r="30" spans="2:15" ht="28.8">
      <c r="B30" s="7" t="s">
        <v>49</v>
      </c>
      <c r="C30" s="8" t="s">
        <v>13</v>
      </c>
      <c r="D30" s="8" t="s">
        <v>15</v>
      </c>
      <c r="E30" s="53">
        <v>44819</v>
      </c>
      <c r="F30" s="8" t="s">
        <v>16</v>
      </c>
      <c r="G30" s="53">
        <v>203</v>
      </c>
      <c r="H30" s="53">
        <v>583</v>
      </c>
      <c r="I30" s="51">
        <v>0.44</v>
      </c>
      <c r="O30" s="43"/>
    </row>
    <row r="31" spans="2:15" ht="19.2">
      <c r="B31" s="7" t="s">
        <v>50</v>
      </c>
      <c r="C31" s="8" t="s">
        <v>13</v>
      </c>
      <c r="D31" s="8" t="s">
        <v>44</v>
      </c>
      <c r="E31" s="53">
        <v>2500</v>
      </c>
      <c r="F31" s="8" t="s">
        <v>45</v>
      </c>
      <c r="G31" s="53">
        <v>514</v>
      </c>
      <c r="H31" s="53">
        <v>533</v>
      </c>
      <c r="I31" s="51">
        <v>0.4</v>
      </c>
      <c r="O31" s="43"/>
    </row>
    <row r="32" spans="2:15" ht="19.2">
      <c r="B32" s="7" t="s">
        <v>51</v>
      </c>
      <c r="C32" s="8" t="s">
        <v>13</v>
      </c>
      <c r="D32" s="8" t="s">
        <v>52</v>
      </c>
      <c r="E32" s="53">
        <v>14827</v>
      </c>
      <c r="F32" s="8" t="s">
        <v>53</v>
      </c>
      <c r="G32" s="53">
        <v>2090</v>
      </c>
      <c r="H32" s="53">
        <v>2447</v>
      </c>
      <c r="I32" s="51">
        <v>1.85</v>
      </c>
      <c r="O32" s="43"/>
    </row>
    <row r="33" spans="2:15" ht="19.2">
      <c r="B33" s="7" t="s">
        <v>54</v>
      </c>
      <c r="C33" s="8" t="s">
        <v>13</v>
      </c>
      <c r="D33" s="8" t="s">
        <v>44</v>
      </c>
      <c r="E33" s="53">
        <v>1800</v>
      </c>
      <c r="F33" s="8" t="s">
        <v>45</v>
      </c>
      <c r="G33" s="53">
        <v>496</v>
      </c>
      <c r="H33" s="53">
        <v>385</v>
      </c>
      <c r="I33" s="51">
        <v>0.28999999999999998</v>
      </c>
      <c r="O33" s="43"/>
    </row>
    <row r="34" spans="2:15" ht="19.2">
      <c r="B34" s="7" t="s">
        <v>55</v>
      </c>
      <c r="C34" s="8" t="s">
        <v>13</v>
      </c>
      <c r="D34" s="8" t="s">
        <v>56</v>
      </c>
      <c r="E34" s="53">
        <v>28000</v>
      </c>
      <c r="F34" s="8" t="s">
        <v>57</v>
      </c>
      <c r="G34" s="53">
        <v>1836</v>
      </c>
      <c r="H34" s="53">
        <v>1086</v>
      </c>
      <c r="I34" s="51">
        <v>0.82</v>
      </c>
      <c r="O34" s="43"/>
    </row>
    <row r="35" spans="2:15" ht="19.2">
      <c r="B35" s="7" t="s">
        <v>58</v>
      </c>
      <c r="C35" s="8" t="s">
        <v>13</v>
      </c>
      <c r="D35" s="8" t="s">
        <v>56</v>
      </c>
      <c r="E35" s="53">
        <v>33500</v>
      </c>
      <c r="F35" s="8" t="s">
        <v>57</v>
      </c>
      <c r="G35" s="53">
        <v>1035</v>
      </c>
      <c r="H35" s="53">
        <v>518</v>
      </c>
      <c r="I35" s="51">
        <v>0.39</v>
      </c>
      <c r="O35" s="43"/>
    </row>
    <row r="36" spans="2:15" ht="19.2">
      <c r="B36" s="7" t="s">
        <v>59</v>
      </c>
      <c r="C36" s="8" t="s">
        <v>13</v>
      </c>
      <c r="D36" s="66" t="s">
        <v>241</v>
      </c>
      <c r="E36" s="53">
        <v>10000</v>
      </c>
      <c r="F36" s="8" t="s">
        <v>47</v>
      </c>
      <c r="G36" s="53">
        <v>1781</v>
      </c>
      <c r="H36" s="53">
        <v>1924</v>
      </c>
      <c r="I36" s="51">
        <v>1.45</v>
      </c>
      <c r="O36" s="43"/>
    </row>
    <row r="37" spans="2:15" ht="19.2">
      <c r="B37" s="7" t="s">
        <v>60</v>
      </c>
      <c r="C37" s="8" t="s">
        <v>13</v>
      </c>
      <c r="D37" s="8" t="s">
        <v>56</v>
      </c>
      <c r="E37" s="53">
        <v>155972</v>
      </c>
      <c r="F37" s="8" t="s">
        <v>57</v>
      </c>
      <c r="G37" s="53">
        <v>2639</v>
      </c>
      <c r="H37" s="53">
        <v>2084</v>
      </c>
      <c r="I37" s="51">
        <v>1.57</v>
      </c>
      <c r="O37" s="43"/>
    </row>
    <row r="38" spans="2:15" ht="19.2">
      <c r="B38" s="7" t="s">
        <v>61</v>
      </c>
      <c r="C38" s="8" t="s">
        <v>13</v>
      </c>
      <c r="D38" s="8" t="s">
        <v>56</v>
      </c>
      <c r="E38" s="53">
        <v>200000</v>
      </c>
      <c r="F38" s="8" t="s">
        <v>57</v>
      </c>
      <c r="G38" s="53">
        <v>1850</v>
      </c>
      <c r="H38" s="53">
        <v>1669</v>
      </c>
      <c r="I38" s="51">
        <v>1.26</v>
      </c>
      <c r="O38" s="43"/>
    </row>
    <row r="39" spans="2:15" ht="19.2">
      <c r="B39" s="7" t="s">
        <v>62</v>
      </c>
      <c r="C39" s="8" t="s">
        <v>13</v>
      </c>
      <c r="D39" s="8" t="s">
        <v>52</v>
      </c>
      <c r="E39" s="53">
        <v>1700</v>
      </c>
      <c r="F39" s="8" t="s">
        <v>53</v>
      </c>
      <c r="G39" s="53">
        <v>492</v>
      </c>
      <c r="H39" s="53">
        <v>450</v>
      </c>
      <c r="I39" s="51">
        <v>0.34</v>
      </c>
      <c r="O39" s="43"/>
    </row>
    <row r="40" spans="2:15" ht="19.2">
      <c r="B40" s="7" t="s">
        <v>63</v>
      </c>
      <c r="C40" s="8" t="s">
        <v>13</v>
      </c>
      <c r="D40" s="8" t="s">
        <v>52</v>
      </c>
      <c r="E40" s="53">
        <v>1000</v>
      </c>
      <c r="F40" s="8" t="s">
        <v>53</v>
      </c>
      <c r="G40" s="53">
        <v>489</v>
      </c>
      <c r="H40" s="53">
        <v>458</v>
      </c>
      <c r="I40" s="51">
        <v>0.35</v>
      </c>
      <c r="O40" s="43"/>
    </row>
    <row r="41" spans="2:15" ht="28.8">
      <c r="B41" s="7" t="s">
        <v>64</v>
      </c>
      <c r="C41" s="8" t="s">
        <v>13</v>
      </c>
      <c r="D41" s="8" t="s">
        <v>15</v>
      </c>
      <c r="E41" s="53">
        <v>48732</v>
      </c>
      <c r="F41" s="8" t="s">
        <v>16</v>
      </c>
      <c r="G41" s="53">
        <v>676</v>
      </c>
      <c r="H41" s="53">
        <v>599</v>
      </c>
      <c r="I41" s="51">
        <v>0.45</v>
      </c>
      <c r="O41" s="43"/>
    </row>
    <row r="42" spans="2:15" ht="28.8">
      <c r="B42" s="7" t="s">
        <v>65</v>
      </c>
      <c r="C42" s="8" t="s">
        <v>13</v>
      </c>
      <c r="D42" s="8" t="s">
        <v>15</v>
      </c>
      <c r="E42" s="53">
        <v>26007</v>
      </c>
      <c r="F42" s="8" t="s">
        <v>16</v>
      </c>
      <c r="G42" s="53">
        <v>364</v>
      </c>
      <c r="H42" s="53">
        <v>283</v>
      </c>
      <c r="I42" s="51">
        <v>0.21</v>
      </c>
      <c r="O42" s="43"/>
    </row>
    <row r="43" spans="2:15" ht="28.8">
      <c r="B43" s="7" t="s">
        <v>66</v>
      </c>
      <c r="C43" s="8" t="s">
        <v>13</v>
      </c>
      <c r="D43" s="8" t="s">
        <v>15</v>
      </c>
      <c r="E43" s="53">
        <v>5086</v>
      </c>
      <c r="F43" s="8" t="s">
        <v>16</v>
      </c>
      <c r="G43" s="53">
        <v>273</v>
      </c>
      <c r="H43" s="53">
        <v>318</v>
      </c>
      <c r="I43" s="51">
        <v>0.24</v>
      </c>
      <c r="O43" s="43"/>
    </row>
    <row r="44" spans="2:15" ht="28.8">
      <c r="B44" s="7" t="s">
        <v>67</v>
      </c>
      <c r="C44" s="8" t="s">
        <v>13</v>
      </c>
      <c r="D44" s="8" t="s">
        <v>15</v>
      </c>
      <c r="E44" s="53">
        <v>15000</v>
      </c>
      <c r="F44" s="8" t="s">
        <v>16</v>
      </c>
      <c r="G44" s="53">
        <v>296</v>
      </c>
      <c r="H44" s="53">
        <v>595</v>
      </c>
      <c r="I44" s="51">
        <v>0.45</v>
      </c>
      <c r="O44" s="43"/>
    </row>
    <row r="45" spans="2:15" ht="28.8">
      <c r="B45" s="7" t="s">
        <v>68</v>
      </c>
      <c r="C45" s="8" t="s">
        <v>13</v>
      </c>
      <c r="D45" s="8" t="s">
        <v>15</v>
      </c>
      <c r="E45" s="53">
        <v>54000</v>
      </c>
      <c r="F45" s="8" t="s">
        <v>16</v>
      </c>
      <c r="G45" s="53">
        <v>972</v>
      </c>
      <c r="H45" s="53">
        <v>785</v>
      </c>
      <c r="I45" s="51">
        <v>0.59</v>
      </c>
      <c r="O45" s="43"/>
    </row>
    <row r="46" spans="2:15" ht="28.8">
      <c r="B46" s="7" t="s">
        <v>69</v>
      </c>
      <c r="C46" s="8" t="s">
        <v>13</v>
      </c>
      <c r="D46" s="8" t="s">
        <v>15</v>
      </c>
      <c r="E46" s="53">
        <v>92000</v>
      </c>
      <c r="F46" s="8" t="s">
        <v>70</v>
      </c>
      <c r="G46" s="53">
        <v>2102</v>
      </c>
      <c r="H46" s="53">
        <v>3220</v>
      </c>
      <c r="I46" s="51">
        <v>2.4300000000000002</v>
      </c>
      <c r="O46" s="43"/>
    </row>
    <row r="47" spans="2:15" ht="19.2">
      <c r="B47" s="7" t="s">
        <v>71</v>
      </c>
      <c r="C47" s="8" t="s">
        <v>13</v>
      </c>
      <c r="D47" s="8" t="s">
        <v>72</v>
      </c>
      <c r="E47" s="53">
        <v>114164</v>
      </c>
      <c r="F47" s="8" t="s">
        <v>73</v>
      </c>
      <c r="G47" s="53">
        <v>1494</v>
      </c>
      <c r="H47" s="53">
        <v>1610</v>
      </c>
      <c r="I47" s="51">
        <v>1.21</v>
      </c>
      <c r="O47" s="43"/>
    </row>
    <row r="48" spans="2:15" ht="19.2">
      <c r="B48" s="7" t="s">
        <v>74</v>
      </c>
      <c r="C48" s="8" t="s">
        <v>13</v>
      </c>
      <c r="D48" s="8" t="s">
        <v>75</v>
      </c>
      <c r="E48" s="53">
        <v>7800</v>
      </c>
      <c r="F48" s="8" t="s">
        <v>76</v>
      </c>
      <c r="G48" s="53">
        <v>1820</v>
      </c>
      <c r="H48" s="53">
        <v>2431</v>
      </c>
      <c r="I48" s="51">
        <v>1.83</v>
      </c>
      <c r="O48" s="43"/>
    </row>
    <row r="49" spans="2:15" ht="19.2">
      <c r="B49" s="7" t="s">
        <v>77</v>
      </c>
      <c r="C49" s="8" t="s">
        <v>13</v>
      </c>
      <c r="D49" s="66" t="s">
        <v>242</v>
      </c>
      <c r="E49" s="53">
        <v>42000</v>
      </c>
      <c r="F49" s="8" t="s">
        <v>78</v>
      </c>
      <c r="G49" s="53">
        <v>2797</v>
      </c>
      <c r="H49" s="53">
        <v>4148</v>
      </c>
      <c r="I49" s="51">
        <v>3.13</v>
      </c>
      <c r="O49" s="43"/>
    </row>
    <row r="50" spans="2:15" ht="19.2">
      <c r="B50" s="7" t="s">
        <v>79</v>
      </c>
      <c r="C50" s="8" t="s">
        <v>13</v>
      </c>
      <c r="D50" s="8" t="s">
        <v>80</v>
      </c>
      <c r="E50" s="53">
        <v>44445</v>
      </c>
      <c r="F50" s="8" t="s">
        <v>81</v>
      </c>
      <c r="G50" s="53">
        <v>2196</v>
      </c>
      <c r="H50" s="53">
        <v>836</v>
      </c>
      <c r="I50" s="51">
        <v>0.63</v>
      </c>
      <c r="O50" s="43"/>
    </row>
    <row r="51" spans="2:15" ht="19.2">
      <c r="B51" s="7" t="s">
        <v>82</v>
      </c>
      <c r="C51" s="8" t="s">
        <v>13</v>
      </c>
      <c r="D51" s="8" t="s">
        <v>52</v>
      </c>
      <c r="E51" s="53">
        <v>3200</v>
      </c>
      <c r="F51" s="8" t="s">
        <v>53</v>
      </c>
      <c r="G51" s="53">
        <v>482</v>
      </c>
      <c r="H51" s="53">
        <v>488</v>
      </c>
      <c r="I51" s="51">
        <v>0.37</v>
      </c>
      <c r="O51" s="43"/>
    </row>
    <row r="52" spans="2:15" ht="19.2">
      <c r="B52" s="7" t="s">
        <v>83</v>
      </c>
      <c r="C52" s="8" t="s">
        <v>13</v>
      </c>
      <c r="D52" s="8" t="s">
        <v>72</v>
      </c>
      <c r="E52" s="53">
        <v>30000</v>
      </c>
      <c r="F52" s="8" t="s">
        <v>84</v>
      </c>
      <c r="G52" s="53">
        <v>494</v>
      </c>
      <c r="H52" s="53">
        <v>593</v>
      </c>
      <c r="I52" s="51">
        <v>0.45</v>
      </c>
      <c r="O52" s="43"/>
    </row>
    <row r="53" spans="2:15" ht="19.2">
      <c r="B53" s="7" t="s">
        <v>85</v>
      </c>
      <c r="C53" s="8" t="s">
        <v>13</v>
      </c>
      <c r="D53" s="8" t="s">
        <v>86</v>
      </c>
      <c r="E53" s="53">
        <v>10000</v>
      </c>
      <c r="F53" s="8" t="s">
        <v>87</v>
      </c>
      <c r="G53" s="53">
        <v>670</v>
      </c>
      <c r="H53" s="53">
        <v>808</v>
      </c>
      <c r="I53" s="51">
        <v>0.61</v>
      </c>
      <c r="O53" s="43"/>
    </row>
    <row r="54" spans="2:15" ht="19.2">
      <c r="B54" s="7" t="s">
        <v>88</v>
      </c>
      <c r="C54" s="8" t="s">
        <v>13</v>
      </c>
      <c r="D54" s="8" t="s">
        <v>72</v>
      </c>
      <c r="E54" s="53">
        <v>270810</v>
      </c>
      <c r="F54" s="8" t="s">
        <v>73</v>
      </c>
      <c r="G54" s="53">
        <v>531</v>
      </c>
      <c r="H54" s="53">
        <v>625</v>
      </c>
      <c r="I54" s="51">
        <v>0.47</v>
      </c>
      <c r="O54" s="43"/>
    </row>
    <row r="55" spans="2:15" ht="28.8">
      <c r="B55" s="65" t="s">
        <v>240</v>
      </c>
      <c r="C55" s="8" t="s">
        <v>13</v>
      </c>
      <c r="D55" s="8" t="s">
        <v>15</v>
      </c>
      <c r="E55" s="53">
        <v>11000</v>
      </c>
      <c r="F55" s="8" t="s">
        <v>16</v>
      </c>
      <c r="G55" s="53">
        <v>506</v>
      </c>
      <c r="H55" s="53">
        <v>603</v>
      </c>
      <c r="I55" s="51">
        <v>0.46</v>
      </c>
      <c r="O55" s="43"/>
    </row>
    <row r="56" spans="2:15">
      <c r="B56" s="3" t="s">
        <v>89</v>
      </c>
      <c r="C56" s="4"/>
      <c r="D56" s="4"/>
      <c r="E56" s="53" t="s">
        <v>0</v>
      </c>
      <c r="F56" s="4"/>
      <c r="G56" s="53" t="s">
        <v>0</v>
      </c>
      <c r="H56" s="53" t="s">
        <v>0</v>
      </c>
      <c r="I56" s="51" t="s">
        <v>0</v>
      </c>
      <c r="O56" s="41"/>
    </row>
    <row r="57" spans="2:15">
      <c r="B57" s="3" t="s">
        <v>90</v>
      </c>
      <c r="C57" s="4"/>
      <c r="D57" s="4"/>
      <c r="E57" s="53" t="s">
        <v>0</v>
      </c>
      <c r="F57" s="4"/>
      <c r="G57" s="53" t="s">
        <v>0</v>
      </c>
      <c r="H57" s="53" t="s">
        <v>0</v>
      </c>
      <c r="I57" s="51" t="s">
        <v>0</v>
      </c>
      <c r="O57" s="41"/>
    </row>
    <row r="58" spans="2:15">
      <c r="B58" s="3" t="s">
        <v>7</v>
      </c>
      <c r="C58" s="4"/>
      <c r="D58" s="4"/>
      <c r="E58" s="53">
        <v>3017477</v>
      </c>
      <c r="F58" s="4"/>
      <c r="G58" s="53">
        <v>84993</v>
      </c>
      <c r="H58" s="53">
        <v>91568</v>
      </c>
      <c r="I58" s="51">
        <v>69.05</v>
      </c>
      <c r="O58" s="41"/>
    </row>
    <row r="65" spans="2:19" ht="28.8">
      <c r="B65" s="2" t="s">
        <v>133</v>
      </c>
      <c r="C65" s="2" t="s">
        <v>9</v>
      </c>
      <c r="D65" s="2" t="s">
        <v>10</v>
      </c>
      <c r="E65" s="2" t="s">
        <v>134</v>
      </c>
      <c r="F65" s="2" t="s">
        <v>12</v>
      </c>
      <c r="G65" s="2" t="s">
        <v>135</v>
      </c>
      <c r="H65" s="2" t="s">
        <v>125</v>
      </c>
      <c r="I65" s="2" t="s">
        <v>136</v>
      </c>
      <c r="J65" s="2" t="s">
        <v>11</v>
      </c>
      <c r="K65" s="2" t="s">
        <v>3</v>
      </c>
      <c r="L65" s="2" t="s">
        <v>4</v>
      </c>
      <c r="M65" s="2" t="s">
        <v>5</v>
      </c>
    </row>
    <row r="66" spans="2:19">
      <c r="B66" s="3" t="s">
        <v>137</v>
      </c>
      <c r="C66" s="18"/>
      <c r="D66" s="18"/>
      <c r="E66" s="18"/>
      <c r="F66" s="18"/>
      <c r="G66" s="18"/>
      <c r="H66" s="19"/>
      <c r="I66" s="20"/>
      <c r="J66" s="5" t="s">
        <v>0</v>
      </c>
      <c r="K66" s="5" t="s">
        <v>0</v>
      </c>
      <c r="L66" s="5" t="s">
        <v>0</v>
      </c>
      <c r="M66" s="6" t="s">
        <v>0</v>
      </c>
    </row>
    <row r="67" spans="2:19">
      <c r="B67" s="7" t="s">
        <v>138</v>
      </c>
      <c r="C67" s="18"/>
      <c r="D67" s="18"/>
      <c r="E67" s="18"/>
      <c r="F67" s="18"/>
      <c r="G67" s="18"/>
      <c r="H67" s="19"/>
      <c r="I67" s="20"/>
      <c r="J67" s="5" t="s">
        <v>0</v>
      </c>
      <c r="K67" s="5" t="s">
        <v>0</v>
      </c>
      <c r="L67" s="5" t="s">
        <v>0</v>
      </c>
      <c r="M67" s="6" t="s">
        <v>0</v>
      </c>
    </row>
    <row r="68" spans="2:19">
      <c r="B68" s="7" t="s">
        <v>139</v>
      </c>
      <c r="C68" s="18"/>
      <c r="D68" s="18"/>
      <c r="E68" s="18"/>
      <c r="F68" s="18"/>
      <c r="G68" s="18"/>
      <c r="H68" s="19"/>
      <c r="I68" s="20"/>
      <c r="J68" s="5" t="s">
        <v>0</v>
      </c>
      <c r="K68" s="5" t="s">
        <v>0</v>
      </c>
      <c r="L68" s="5" t="s">
        <v>0</v>
      </c>
      <c r="M68" s="6" t="s">
        <v>0</v>
      </c>
    </row>
    <row r="69" spans="2:19">
      <c r="B69" s="7" t="s">
        <v>140</v>
      </c>
      <c r="C69" s="18"/>
      <c r="D69" s="18"/>
      <c r="E69" s="18"/>
      <c r="F69" s="18"/>
      <c r="G69" s="18"/>
      <c r="H69" s="19"/>
      <c r="I69" s="20"/>
      <c r="J69" s="5" t="s">
        <v>0</v>
      </c>
      <c r="K69" s="5" t="s">
        <v>0</v>
      </c>
      <c r="L69" s="5" t="s">
        <v>0</v>
      </c>
      <c r="M69" s="6" t="s">
        <v>0</v>
      </c>
    </row>
    <row r="70" spans="2:19">
      <c r="B70" s="7" t="s">
        <v>141</v>
      </c>
      <c r="C70" s="18"/>
      <c r="D70" s="18"/>
      <c r="E70" s="18"/>
      <c r="F70" s="18"/>
      <c r="G70" s="18"/>
      <c r="H70" s="19"/>
      <c r="I70" s="20"/>
      <c r="J70" s="5" t="s">
        <v>0</v>
      </c>
      <c r="K70" s="5" t="s">
        <v>0</v>
      </c>
      <c r="L70" s="5" t="s">
        <v>0</v>
      </c>
      <c r="M70" s="6" t="s">
        <v>0</v>
      </c>
    </row>
    <row r="71" spans="2:19">
      <c r="B71" s="3" t="s">
        <v>142</v>
      </c>
      <c r="C71" s="18"/>
      <c r="D71" s="18"/>
      <c r="E71" s="18"/>
      <c r="F71" s="18"/>
      <c r="G71" s="18"/>
      <c r="H71" s="19"/>
      <c r="I71" s="20"/>
      <c r="J71" s="5">
        <v>28100</v>
      </c>
      <c r="K71" s="5">
        <v>28069</v>
      </c>
      <c r="L71" s="5">
        <v>28728</v>
      </c>
      <c r="M71" s="6">
        <v>21.66</v>
      </c>
    </row>
    <row r="72" spans="2:19">
      <c r="B72" s="7" t="s">
        <v>138</v>
      </c>
      <c r="C72" s="18"/>
      <c r="D72" s="18"/>
      <c r="E72" s="18"/>
      <c r="F72" s="18"/>
      <c r="G72" s="18"/>
      <c r="H72" s="19"/>
      <c r="I72" s="20"/>
      <c r="J72" s="5">
        <v>28100</v>
      </c>
      <c r="K72" s="5">
        <v>28069</v>
      </c>
      <c r="L72" s="5">
        <v>28728</v>
      </c>
      <c r="M72" s="6">
        <v>21.66</v>
      </c>
    </row>
    <row r="73" spans="2:19">
      <c r="B73" s="13" t="s">
        <v>13</v>
      </c>
      <c r="C73" s="18"/>
      <c r="D73" s="18"/>
      <c r="E73" s="18"/>
      <c r="F73" s="18"/>
      <c r="G73" s="18"/>
      <c r="H73" s="19"/>
      <c r="I73" s="20"/>
      <c r="J73" s="5">
        <v>28100</v>
      </c>
      <c r="K73" s="5">
        <v>28069</v>
      </c>
      <c r="L73" s="5">
        <v>28728</v>
      </c>
      <c r="M73" s="6">
        <v>21.66</v>
      </c>
      <c r="R73" s="41"/>
      <c r="S73" s="48" t="s">
        <v>245</v>
      </c>
    </row>
    <row r="74" spans="2:19" ht="28.8">
      <c r="B74" s="21" t="s">
        <v>143</v>
      </c>
      <c r="C74" s="3" t="s">
        <v>13</v>
      </c>
      <c r="D74" s="3" t="s">
        <v>144</v>
      </c>
      <c r="E74" s="3" t="s">
        <v>145</v>
      </c>
      <c r="F74" s="3" t="s">
        <v>16</v>
      </c>
      <c r="G74" s="38">
        <v>44827</v>
      </c>
      <c r="H74" s="37" t="s">
        <v>146</v>
      </c>
      <c r="I74" s="12">
        <v>1000</v>
      </c>
      <c r="J74" s="5">
        <v>2600</v>
      </c>
      <c r="K74" s="5">
        <v>2938</v>
      </c>
      <c r="L74" s="5">
        <v>2926</v>
      </c>
      <c r="M74" s="6">
        <v>2.21</v>
      </c>
      <c r="R74" s="41"/>
    </row>
    <row r="75" spans="2:19" ht="28.8">
      <c r="B75" s="21" t="s">
        <v>147</v>
      </c>
      <c r="C75" s="3" t="s">
        <v>13</v>
      </c>
      <c r="D75" s="3" t="s">
        <v>144</v>
      </c>
      <c r="E75" s="3" t="s">
        <v>145</v>
      </c>
      <c r="F75" s="3" t="s">
        <v>16</v>
      </c>
      <c r="G75" s="38">
        <v>45863</v>
      </c>
      <c r="H75" s="37" t="s">
        <v>148</v>
      </c>
      <c r="I75" s="12">
        <v>1000</v>
      </c>
      <c r="J75" s="5">
        <v>2000</v>
      </c>
      <c r="K75" s="5">
        <v>2094</v>
      </c>
      <c r="L75" s="5">
        <v>2167</v>
      </c>
      <c r="M75" s="6">
        <v>1.63</v>
      </c>
      <c r="R75" s="41"/>
    </row>
    <row r="76" spans="2:19" ht="28.8">
      <c r="B76" s="21" t="s">
        <v>149</v>
      </c>
      <c r="C76" s="3" t="s">
        <v>13</v>
      </c>
      <c r="D76" s="3" t="s">
        <v>144</v>
      </c>
      <c r="E76" s="3" t="s">
        <v>145</v>
      </c>
      <c r="F76" s="3" t="s">
        <v>16</v>
      </c>
      <c r="G76" s="38">
        <v>46047</v>
      </c>
      <c r="H76" s="37" t="s">
        <v>150</v>
      </c>
      <c r="I76" s="12">
        <v>1000</v>
      </c>
      <c r="J76" s="5">
        <v>2000</v>
      </c>
      <c r="K76" s="5">
        <v>1971</v>
      </c>
      <c r="L76" s="5">
        <v>1992</v>
      </c>
      <c r="M76" s="6">
        <v>1.5</v>
      </c>
      <c r="R76" s="41"/>
    </row>
    <row r="77" spans="2:19" ht="28.8">
      <c r="B77" s="21" t="s">
        <v>151</v>
      </c>
      <c r="C77" s="3" t="s">
        <v>13</v>
      </c>
      <c r="D77" s="3" t="s">
        <v>144</v>
      </c>
      <c r="E77" s="3" t="s">
        <v>145</v>
      </c>
      <c r="F77" s="3" t="s">
        <v>16</v>
      </c>
      <c r="G77" s="38">
        <v>44402</v>
      </c>
      <c r="H77" s="37" t="s">
        <v>152</v>
      </c>
      <c r="I77" s="12">
        <v>1000</v>
      </c>
      <c r="J77" s="5">
        <v>6000</v>
      </c>
      <c r="K77" s="5">
        <v>5968</v>
      </c>
      <c r="L77" s="5">
        <v>6071</v>
      </c>
      <c r="M77" s="6">
        <v>4.58</v>
      </c>
      <c r="R77" s="41"/>
    </row>
    <row r="78" spans="2:19" ht="28.8">
      <c r="B78" s="21" t="s">
        <v>153</v>
      </c>
      <c r="C78" s="3" t="s">
        <v>13</v>
      </c>
      <c r="D78" s="3" t="s">
        <v>144</v>
      </c>
      <c r="E78" s="3" t="s">
        <v>145</v>
      </c>
      <c r="F78" s="3" t="s">
        <v>16</v>
      </c>
      <c r="G78" s="38">
        <v>44676</v>
      </c>
      <c r="H78" s="37" t="s">
        <v>154</v>
      </c>
      <c r="I78" s="12">
        <v>1000</v>
      </c>
      <c r="J78" s="5">
        <v>4800</v>
      </c>
      <c r="K78" s="5">
        <v>4665</v>
      </c>
      <c r="L78" s="5">
        <v>4947</v>
      </c>
      <c r="M78" s="6">
        <v>3.73</v>
      </c>
      <c r="R78" s="41"/>
    </row>
    <row r="79" spans="2:19" ht="28.8">
      <c r="B79" s="21" t="s">
        <v>155</v>
      </c>
      <c r="C79" s="3" t="s">
        <v>13</v>
      </c>
      <c r="D79" s="3" t="s">
        <v>144</v>
      </c>
      <c r="E79" s="3" t="s">
        <v>145</v>
      </c>
      <c r="F79" s="3" t="s">
        <v>16</v>
      </c>
      <c r="G79" s="38">
        <v>46898</v>
      </c>
      <c r="H79" s="37" t="s">
        <v>150</v>
      </c>
      <c r="I79" s="12">
        <v>1000</v>
      </c>
      <c r="J79" s="5">
        <v>3000</v>
      </c>
      <c r="K79" s="5">
        <v>2821</v>
      </c>
      <c r="L79" s="5">
        <v>2942</v>
      </c>
      <c r="M79" s="6">
        <v>2.2200000000000002</v>
      </c>
      <c r="R79" s="41"/>
    </row>
    <row r="80" spans="2:19" ht="28.8">
      <c r="B80" s="21" t="s">
        <v>156</v>
      </c>
      <c r="C80" s="3" t="s">
        <v>13</v>
      </c>
      <c r="D80" s="3" t="s">
        <v>144</v>
      </c>
      <c r="E80" s="3" t="s">
        <v>145</v>
      </c>
      <c r="F80" s="3" t="s">
        <v>16</v>
      </c>
      <c r="G80" s="38">
        <v>45437</v>
      </c>
      <c r="H80" s="37" t="s">
        <v>150</v>
      </c>
      <c r="I80" s="12">
        <v>1000</v>
      </c>
      <c r="J80" s="5">
        <v>3700</v>
      </c>
      <c r="K80" s="5">
        <v>3661</v>
      </c>
      <c r="L80" s="5">
        <v>3699</v>
      </c>
      <c r="M80" s="6">
        <v>2.79</v>
      </c>
      <c r="R80" s="41"/>
    </row>
    <row r="81" spans="2:18" ht="28.8">
      <c r="B81" s="21" t="s">
        <v>157</v>
      </c>
      <c r="C81" s="3" t="s">
        <v>13</v>
      </c>
      <c r="D81" s="3" t="s">
        <v>144</v>
      </c>
      <c r="E81" s="3" t="s">
        <v>145</v>
      </c>
      <c r="F81" s="3" t="s">
        <v>16</v>
      </c>
      <c r="G81" s="38">
        <v>45407</v>
      </c>
      <c r="H81" s="37" t="s">
        <v>158</v>
      </c>
      <c r="I81" s="12">
        <v>1000</v>
      </c>
      <c r="J81" s="5">
        <v>1000</v>
      </c>
      <c r="K81" s="5">
        <v>1006</v>
      </c>
      <c r="L81" s="5">
        <v>1047</v>
      </c>
      <c r="M81" s="6">
        <v>0.79</v>
      </c>
      <c r="R81" s="41"/>
    </row>
    <row r="82" spans="2:18" ht="28.8">
      <c r="B82" s="21" t="s">
        <v>159</v>
      </c>
      <c r="C82" s="3" t="s">
        <v>13</v>
      </c>
      <c r="D82" s="3" t="s">
        <v>144</v>
      </c>
      <c r="E82" s="3" t="s">
        <v>145</v>
      </c>
      <c r="F82" s="3" t="s">
        <v>16</v>
      </c>
      <c r="G82" s="38">
        <v>47447</v>
      </c>
      <c r="H82" s="37" t="s">
        <v>150</v>
      </c>
      <c r="I82" s="12">
        <v>1000</v>
      </c>
      <c r="J82" s="5">
        <v>3000</v>
      </c>
      <c r="K82" s="5">
        <v>2945</v>
      </c>
      <c r="L82" s="5">
        <v>2937</v>
      </c>
      <c r="M82" s="6">
        <v>2.21</v>
      </c>
      <c r="R82" s="41"/>
    </row>
    <row r="83" spans="2:18">
      <c r="B83" s="7" t="s">
        <v>139</v>
      </c>
      <c r="C83" s="18"/>
      <c r="D83" s="18"/>
      <c r="E83" s="18"/>
      <c r="F83" s="18"/>
      <c r="G83" s="18"/>
      <c r="H83" s="19"/>
      <c r="I83" s="20"/>
      <c r="J83" s="5" t="s">
        <v>0</v>
      </c>
      <c r="K83" s="5" t="s">
        <v>0</v>
      </c>
      <c r="L83" s="5" t="s">
        <v>0</v>
      </c>
      <c r="M83" s="6" t="s">
        <v>0</v>
      </c>
      <c r="R83" s="41"/>
    </row>
    <row r="84" spans="2:18">
      <c r="B84" s="7" t="s">
        <v>140</v>
      </c>
      <c r="C84" s="18"/>
      <c r="D84" s="18"/>
      <c r="E84" s="18"/>
      <c r="F84" s="18"/>
      <c r="G84" s="18"/>
      <c r="H84" s="19"/>
      <c r="I84" s="20"/>
      <c r="J84" s="5" t="s">
        <v>0</v>
      </c>
      <c r="K84" s="5" t="s">
        <v>0</v>
      </c>
      <c r="L84" s="5" t="s">
        <v>0</v>
      </c>
      <c r="M84" s="6" t="s">
        <v>0</v>
      </c>
      <c r="R84" s="41"/>
    </row>
    <row r="85" spans="2:18">
      <c r="B85" s="7" t="s">
        <v>141</v>
      </c>
      <c r="C85" s="18"/>
      <c r="D85" s="18"/>
      <c r="E85" s="18"/>
      <c r="F85" s="18"/>
      <c r="G85" s="18"/>
      <c r="H85" s="19"/>
      <c r="I85" s="20"/>
      <c r="J85" s="5" t="s">
        <v>0</v>
      </c>
      <c r="K85" s="5" t="s">
        <v>0</v>
      </c>
      <c r="L85" s="5" t="s">
        <v>0</v>
      </c>
      <c r="M85" s="6" t="s">
        <v>0</v>
      </c>
      <c r="R85" s="41"/>
    </row>
    <row r="86" spans="2:18">
      <c r="B86" s="9" t="s">
        <v>7</v>
      </c>
      <c r="C86" s="22"/>
      <c r="D86" s="22"/>
      <c r="E86" s="22"/>
      <c r="F86" s="22"/>
      <c r="G86" s="22"/>
      <c r="H86" s="23"/>
      <c r="I86" s="16"/>
      <c r="J86" s="5">
        <v>28100</v>
      </c>
      <c r="K86" s="10">
        <v>28069</v>
      </c>
      <c r="L86" s="10">
        <v>28728</v>
      </c>
      <c r="M86" s="14">
        <v>21.66</v>
      </c>
      <c r="R86" s="41"/>
    </row>
    <row r="94" spans="2:18" ht="38.4">
      <c r="B94" s="2" t="s">
        <v>121</v>
      </c>
      <c r="C94" s="2" t="s">
        <v>122</v>
      </c>
      <c r="D94" s="2" t="s">
        <v>123</v>
      </c>
      <c r="E94" s="2" t="s">
        <v>124</v>
      </c>
      <c r="F94" s="2" t="s">
        <v>125</v>
      </c>
      <c r="G94" s="2" t="s">
        <v>126</v>
      </c>
      <c r="H94" s="2" t="s">
        <v>3</v>
      </c>
      <c r="I94" s="2" t="s">
        <v>127</v>
      </c>
      <c r="J94" s="2" t="s">
        <v>4</v>
      </c>
      <c r="K94" s="2" t="s">
        <v>5</v>
      </c>
    </row>
    <row r="95" spans="2:18">
      <c r="B95" s="3" t="s">
        <v>128</v>
      </c>
      <c r="C95" s="4"/>
      <c r="D95" s="4"/>
      <c r="E95" s="4"/>
      <c r="F95" s="4"/>
      <c r="G95" s="53"/>
      <c r="H95" s="53">
        <v>10783</v>
      </c>
      <c r="I95" s="53"/>
      <c r="J95" s="53">
        <v>10783</v>
      </c>
      <c r="K95" s="6">
        <v>8.1300000000000008</v>
      </c>
      <c r="L95" s="41"/>
    </row>
    <row r="96" spans="2:18">
      <c r="B96" s="65" t="s">
        <v>243</v>
      </c>
      <c r="C96" s="8" t="s">
        <v>129</v>
      </c>
      <c r="D96" s="8" t="s">
        <v>16</v>
      </c>
      <c r="E96" s="8" t="s">
        <v>130</v>
      </c>
      <c r="F96" s="15" t="s">
        <v>131</v>
      </c>
      <c r="G96" s="53">
        <v>10783</v>
      </c>
      <c r="H96" s="53">
        <v>10783</v>
      </c>
      <c r="I96" s="53">
        <v>10783</v>
      </c>
      <c r="J96" s="53">
        <v>10783</v>
      </c>
      <c r="K96" s="6">
        <v>8.1300000000000008</v>
      </c>
    </row>
    <row r="97" spans="2:11">
      <c r="B97" s="3" t="s">
        <v>132</v>
      </c>
      <c r="C97" s="4"/>
      <c r="D97" s="4"/>
      <c r="E97" s="4"/>
      <c r="F97" s="4"/>
      <c r="G97" s="53"/>
      <c r="H97" s="53" t="s">
        <v>0</v>
      </c>
      <c r="I97" s="53"/>
      <c r="J97" s="53" t="s">
        <v>0</v>
      </c>
      <c r="K97" s="6" t="s">
        <v>0</v>
      </c>
    </row>
    <row r="98" spans="2:11">
      <c r="B98" s="9" t="s">
        <v>7</v>
      </c>
      <c r="C98" s="16"/>
      <c r="D98" s="16"/>
      <c r="E98" s="16"/>
      <c r="F98" s="16"/>
      <c r="G98" s="17"/>
      <c r="H98" s="42">
        <v>10783</v>
      </c>
      <c r="I98" s="17"/>
      <c r="J98" s="10">
        <v>10783</v>
      </c>
      <c r="K98" s="14">
        <v>8.1300000000000008</v>
      </c>
    </row>
    <row r="101" spans="2:11">
      <c r="B101" s="36"/>
    </row>
  </sheetData>
  <pageMargins left="0.7" right="0.7" top="0.75" bottom="0.75" header="0.3" footer="0.3"/>
  <pageSetup paperSize="9" orientation="portrait" horizontalDpi="655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5" workbookViewId="0">
      <selection activeCell="N14" sqref="N14"/>
    </sheetView>
  </sheetViews>
  <sheetFormatPr defaultRowHeight="13.8"/>
  <cols>
    <col min="1" max="1" width="3.19921875" customWidth="1"/>
    <col min="2" max="2" width="47.8984375" customWidth="1"/>
    <col min="3" max="4" width="12.8984375" customWidth="1"/>
  </cols>
  <sheetData>
    <row r="2" spans="2:4" ht="19.2">
      <c r="B2" s="2" t="s">
        <v>91</v>
      </c>
      <c r="C2" s="35" t="s">
        <v>92</v>
      </c>
      <c r="D2" s="35" t="s">
        <v>93</v>
      </c>
    </row>
    <row r="3" spans="2:4">
      <c r="B3" s="9" t="s">
        <v>94</v>
      </c>
      <c r="C3" s="10">
        <v>132616</v>
      </c>
      <c r="D3" s="42">
        <v>116688</v>
      </c>
    </row>
    <row r="4" spans="2:4">
      <c r="B4" s="7" t="s">
        <v>95</v>
      </c>
      <c r="C4" s="53">
        <v>450</v>
      </c>
      <c r="D4" s="52">
        <v>463</v>
      </c>
    </row>
    <row r="5" spans="2:4">
      <c r="B5" s="7" t="s">
        <v>96</v>
      </c>
      <c r="C5" s="53">
        <v>1087</v>
      </c>
      <c r="D5" s="52">
        <v>91</v>
      </c>
    </row>
    <row r="6" spans="2:4">
      <c r="B6" s="7" t="s">
        <v>97</v>
      </c>
      <c r="C6" s="53" t="s">
        <v>0</v>
      </c>
      <c r="D6" s="52" t="s">
        <v>0</v>
      </c>
    </row>
    <row r="7" spans="2:4">
      <c r="B7" s="7" t="s">
        <v>98</v>
      </c>
      <c r="C7" s="53">
        <v>120296</v>
      </c>
      <c r="D7" s="52">
        <v>114829</v>
      </c>
    </row>
    <row r="8" spans="2:4">
      <c r="B8" s="7" t="s">
        <v>99</v>
      </c>
      <c r="C8" s="53">
        <v>28728</v>
      </c>
      <c r="D8" s="52">
        <v>29239</v>
      </c>
    </row>
    <row r="9" spans="2:4">
      <c r="B9" s="7" t="s">
        <v>100</v>
      </c>
      <c r="C9" s="53">
        <v>10783</v>
      </c>
      <c r="D9" s="52">
        <v>1305</v>
      </c>
    </row>
    <row r="10" spans="2:4">
      <c r="B10" s="7" t="s">
        <v>99</v>
      </c>
      <c r="C10" s="53" t="s">
        <v>0</v>
      </c>
      <c r="D10" s="52" t="s">
        <v>0</v>
      </c>
    </row>
    <row r="11" spans="2:4">
      <c r="B11" s="7" t="s">
        <v>101</v>
      </c>
      <c r="C11" s="53" t="s">
        <v>0</v>
      </c>
      <c r="D11" s="52" t="s">
        <v>0</v>
      </c>
    </row>
    <row r="12" spans="2:4">
      <c r="B12" s="7" t="s">
        <v>102</v>
      </c>
      <c r="C12" s="53" t="s">
        <v>0</v>
      </c>
      <c r="D12" s="52" t="s">
        <v>0</v>
      </c>
    </row>
    <row r="13" spans="2:4">
      <c r="B13" s="9" t="s">
        <v>103</v>
      </c>
      <c r="C13" s="10">
        <v>595</v>
      </c>
      <c r="D13" s="42">
        <v>544</v>
      </c>
    </row>
    <row r="14" spans="2:4">
      <c r="B14" s="9" t="s">
        <v>104</v>
      </c>
      <c r="C14" s="10">
        <v>132021</v>
      </c>
      <c r="D14" s="42">
        <v>116144</v>
      </c>
    </row>
    <row r="15" spans="2:4">
      <c r="B15" s="9" t="s">
        <v>105</v>
      </c>
      <c r="C15" s="10">
        <v>-4101</v>
      </c>
      <c r="D15" s="42">
        <v>-11007</v>
      </c>
    </row>
    <row r="16" spans="2:4">
      <c r="B16" s="7" t="s">
        <v>106</v>
      </c>
      <c r="C16" s="53">
        <v>3210650</v>
      </c>
      <c r="D16" s="52">
        <v>3180141</v>
      </c>
    </row>
    <row r="17" spans="2:4">
      <c r="B17" s="7" t="s">
        <v>107</v>
      </c>
      <c r="C17" s="53">
        <v>-3214751</v>
      </c>
      <c r="D17" s="52">
        <v>-3191148</v>
      </c>
    </row>
    <row r="18" spans="2:4">
      <c r="B18" s="9" t="s">
        <v>108</v>
      </c>
      <c r="C18" s="10">
        <v>129126</v>
      </c>
      <c r="D18" s="42">
        <v>129722</v>
      </c>
    </row>
    <row r="19" spans="2:4">
      <c r="B19" s="7" t="s">
        <v>109</v>
      </c>
      <c r="C19" s="53">
        <v>3824</v>
      </c>
      <c r="D19" s="52">
        <v>3485</v>
      </c>
    </row>
    <row r="20" spans="2:4">
      <c r="B20" s="7" t="s">
        <v>110</v>
      </c>
      <c r="C20" s="53">
        <v>125302</v>
      </c>
      <c r="D20" s="52">
        <v>126237</v>
      </c>
    </row>
    <row r="21" spans="2:4">
      <c r="B21" s="9" t="s">
        <v>111</v>
      </c>
      <c r="C21" s="10">
        <v>6996</v>
      </c>
      <c r="D21" s="42">
        <v>-2571</v>
      </c>
    </row>
    <row r="22" spans="2:4">
      <c r="B22" s="9" t="s">
        <v>112</v>
      </c>
      <c r="C22" s="10">
        <v>132021</v>
      </c>
      <c r="D22" s="42">
        <v>116144</v>
      </c>
    </row>
    <row r="23" spans="2:4">
      <c r="B23" s="9"/>
      <c r="C23" s="11"/>
      <c r="D23" s="11"/>
    </row>
    <row r="24" spans="2:4">
      <c r="B24" s="3" t="s">
        <v>113</v>
      </c>
      <c r="C24" s="54">
        <v>584768.40099999995</v>
      </c>
      <c r="D24" s="54">
        <v>533979.62699999998</v>
      </c>
    </row>
    <row r="25" spans="2:4">
      <c r="B25" s="7" t="s">
        <v>114</v>
      </c>
      <c r="C25" s="54">
        <v>347845.22</v>
      </c>
      <c r="D25" s="54">
        <v>308878.10399999999</v>
      </c>
    </row>
    <row r="26" spans="2:4">
      <c r="B26" s="7" t="s">
        <v>115</v>
      </c>
      <c r="C26" s="54">
        <v>42436.389000000003</v>
      </c>
      <c r="D26" s="54">
        <v>144289.72500000001</v>
      </c>
    </row>
    <row r="27" spans="2:4">
      <c r="B27" s="7" t="s">
        <v>116</v>
      </c>
      <c r="C27" s="54">
        <v>12209.137000000001</v>
      </c>
      <c r="D27" s="54">
        <v>30433.05</v>
      </c>
    </row>
    <row r="28" spans="2:4">
      <c r="B28" s="7" t="s">
        <v>117</v>
      </c>
      <c r="C28" s="54">
        <v>69.081000000000003</v>
      </c>
      <c r="D28" s="54" t="s">
        <v>0</v>
      </c>
    </row>
    <row r="29" spans="2:4">
      <c r="B29" s="7" t="s">
        <v>118</v>
      </c>
      <c r="C29" s="54">
        <v>170260.49600000001</v>
      </c>
      <c r="D29" s="54">
        <v>33349.97</v>
      </c>
    </row>
    <row r="30" spans="2:4">
      <c r="B30" s="65" t="s">
        <v>244</v>
      </c>
      <c r="C30" s="54">
        <v>10863.703</v>
      </c>
      <c r="D30" s="54">
        <v>16206.034</v>
      </c>
    </row>
    <row r="31" spans="2:4">
      <c r="B31" s="7" t="s">
        <v>119</v>
      </c>
      <c r="C31" s="54">
        <v>1084.375</v>
      </c>
      <c r="D31" s="54">
        <v>822.74400000000003</v>
      </c>
    </row>
    <row r="32" spans="2:4">
      <c r="B32" s="3" t="s">
        <v>120</v>
      </c>
      <c r="C32" s="12"/>
      <c r="D32" s="12"/>
    </row>
    <row r="33" spans="2:4">
      <c r="B33" s="7" t="s">
        <v>114</v>
      </c>
      <c r="C33" s="12">
        <v>214.98</v>
      </c>
      <c r="D33" s="12">
        <v>202.43</v>
      </c>
    </row>
    <row r="34" spans="2:4">
      <c r="B34" s="7" t="s">
        <v>115</v>
      </c>
      <c r="C34" s="12">
        <v>266.47000000000003</v>
      </c>
      <c r="D34" s="12">
        <v>246.01</v>
      </c>
    </row>
    <row r="35" spans="2:4">
      <c r="B35" s="7" t="s">
        <v>116</v>
      </c>
      <c r="C35" s="12">
        <v>254.05</v>
      </c>
      <c r="D35" s="12">
        <v>232.65</v>
      </c>
    </row>
    <row r="36" spans="2:4">
      <c r="B36" s="7" t="s">
        <v>117</v>
      </c>
      <c r="C36" s="12">
        <v>220.04</v>
      </c>
      <c r="D36" s="12" t="s">
        <v>0</v>
      </c>
    </row>
    <row r="37" spans="2:4">
      <c r="B37" s="7" t="s">
        <v>118</v>
      </c>
      <c r="C37" s="12">
        <v>234.07</v>
      </c>
      <c r="D37" s="12">
        <v>214</v>
      </c>
    </row>
    <row r="38" spans="2:4">
      <c r="B38" s="65" t="s">
        <v>244</v>
      </c>
      <c r="C38" s="12">
        <v>249.98</v>
      </c>
      <c r="D38" s="12">
        <v>230.08</v>
      </c>
    </row>
    <row r="39" spans="2:4">
      <c r="B39" s="7" t="s">
        <v>119</v>
      </c>
      <c r="C39" s="12">
        <v>229.87</v>
      </c>
      <c r="D39" s="12">
        <v>214.38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16" zoomScale="110" workbookViewId="0">
      <selection activeCell="E6" sqref="E1:M1048576"/>
    </sheetView>
  </sheetViews>
  <sheetFormatPr defaultRowHeight="13.8"/>
  <cols>
    <col min="1" max="1" width="3.19921875" customWidth="1"/>
    <col min="2" max="2" width="42.59765625" customWidth="1"/>
    <col min="3" max="4" width="12.19921875" customWidth="1"/>
  </cols>
  <sheetData>
    <row r="2" spans="2:4" ht="19.2">
      <c r="B2" s="30" t="s">
        <v>180</v>
      </c>
      <c r="C2" s="30" t="s">
        <v>160</v>
      </c>
      <c r="D2" s="30" t="s">
        <v>161</v>
      </c>
    </row>
    <row r="3" spans="2:4">
      <c r="B3" s="28" t="s">
        <v>181</v>
      </c>
      <c r="C3" s="29">
        <v>3720</v>
      </c>
      <c r="D3" s="50">
        <v>2656</v>
      </c>
    </row>
    <row r="4" spans="2:4">
      <c r="B4" s="32" t="s">
        <v>182</v>
      </c>
      <c r="C4" s="26">
        <v>3026</v>
      </c>
      <c r="D4" s="49">
        <v>2012</v>
      </c>
    </row>
    <row r="5" spans="2:4">
      <c r="B5" s="32" t="s">
        <v>183</v>
      </c>
      <c r="C5" s="26">
        <v>683</v>
      </c>
      <c r="D5" s="49">
        <v>624</v>
      </c>
    </row>
    <row r="6" spans="2:4">
      <c r="B6" s="32" t="s">
        <v>184</v>
      </c>
      <c r="C6" s="26" t="s">
        <v>0</v>
      </c>
      <c r="D6" s="49" t="s">
        <v>0</v>
      </c>
    </row>
    <row r="7" spans="2:4">
      <c r="B7" s="32" t="s">
        <v>185</v>
      </c>
      <c r="C7" s="26">
        <v>11</v>
      </c>
      <c r="D7" s="49" t="s">
        <v>0</v>
      </c>
    </row>
    <row r="8" spans="2:4">
      <c r="B8" s="32" t="s">
        <v>163</v>
      </c>
      <c r="C8" s="26" t="s">
        <v>0</v>
      </c>
      <c r="D8" s="49">
        <v>20</v>
      </c>
    </row>
    <row r="9" spans="2:4">
      <c r="B9" s="28" t="s">
        <v>186</v>
      </c>
      <c r="C9" s="29">
        <v>3381</v>
      </c>
      <c r="D9" s="50">
        <v>3319</v>
      </c>
    </row>
    <row r="10" spans="2:4">
      <c r="B10" s="32" t="s">
        <v>187</v>
      </c>
      <c r="C10" s="26">
        <v>3122</v>
      </c>
      <c r="D10" s="49">
        <v>3093</v>
      </c>
    </row>
    <row r="11" spans="2:4">
      <c r="B11" s="32" t="s">
        <v>188</v>
      </c>
      <c r="C11" s="26" t="s">
        <v>0</v>
      </c>
      <c r="D11" s="49" t="s">
        <v>0</v>
      </c>
    </row>
    <row r="12" spans="2:4">
      <c r="B12" s="32" t="s">
        <v>189</v>
      </c>
      <c r="C12" s="26">
        <v>64</v>
      </c>
      <c r="D12" s="49">
        <v>72</v>
      </c>
    </row>
    <row r="13" spans="2:4">
      <c r="B13" s="32" t="s">
        <v>190</v>
      </c>
      <c r="C13" s="26">
        <v>72</v>
      </c>
      <c r="D13" s="49">
        <f>67+1</f>
        <v>68</v>
      </c>
    </row>
    <row r="14" spans="2:4">
      <c r="B14" s="32" t="s">
        <v>191</v>
      </c>
      <c r="C14" s="26">
        <v>1</v>
      </c>
      <c r="D14" s="49" t="s">
        <v>0</v>
      </c>
    </row>
    <row r="15" spans="2:4">
      <c r="B15" s="32" t="s">
        <v>192</v>
      </c>
      <c r="C15" s="26" t="s">
        <v>0</v>
      </c>
      <c r="D15" s="49" t="s">
        <v>0</v>
      </c>
    </row>
    <row r="16" spans="2:4">
      <c r="B16" s="32" t="s">
        <v>193</v>
      </c>
      <c r="C16" s="26" t="s">
        <v>0</v>
      </c>
      <c r="D16" s="49" t="s">
        <v>0</v>
      </c>
    </row>
    <row r="17" spans="2:4">
      <c r="B17" s="32" t="s">
        <v>194</v>
      </c>
      <c r="C17" s="26" t="s">
        <v>0</v>
      </c>
      <c r="D17" s="49" t="s">
        <v>0</v>
      </c>
    </row>
    <row r="18" spans="2:4">
      <c r="B18" s="32" t="s">
        <v>195</v>
      </c>
      <c r="C18" s="26" t="s">
        <v>0</v>
      </c>
      <c r="D18" s="49" t="s">
        <v>0</v>
      </c>
    </row>
    <row r="19" spans="2:4">
      <c r="B19" s="32" t="s">
        <v>196</v>
      </c>
      <c r="C19" s="26" t="s">
        <v>0</v>
      </c>
      <c r="D19" s="49" t="s">
        <v>0</v>
      </c>
    </row>
    <row r="20" spans="2:4">
      <c r="B20" s="32" t="s">
        <v>197</v>
      </c>
      <c r="C20" s="26" t="s">
        <v>0</v>
      </c>
      <c r="D20" s="49" t="s">
        <v>0</v>
      </c>
    </row>
    <row r="21" spans="2:4">
      <c r="B21" s="32" t="s">
        <v>198</v>
      </c>
      <c r="C21" s="26" t="s">
        <v>0</v>
      </c>
      <c r="D21" s="49">
        <v>6</v>
      </c>
    </row>
    <row r="22" spans="2:4">
      <c r="B22" s="32" t="s">
        <v>163</v>
      </c>
      <c r="C22" s="26">
        <v>122</v>
      </c>
      <c r="D22" s="49">
        <f>79+1</f>
        <v>80</v>
      </c>
    </row>
    <row r="23" spans="2:4">
      <c r="B23" s="28" t="s">
        <v>199</v>
      </c>
      <c r="C23" s="26" t="s">
        <v>0</v>
      </c>
      <c r="D23" s="26" t="s">
        <v>0</v>
      </c>
    </row>
    <row r="24" spans="2:4">
      <c r="B24" s="28" t="s">
        <v>200</v>
      </c>
      <c r="C24" s="29">
        <v>3381</v>
      </c>
      <c r="D24" s="49">
        <v>3319</v>
      </c>
    </row>
    <row r="25" spans="2:4">
      <c r="B25" s="28" t="s">
        <v>201</v>
      </c>
      <c r="C25" s="26">
        <v>339</v>
      </c>
      <c r="D25" s="49">
        <v>-663</v>
      </c>
    </row>
    <row r="26" spans="2:4">
      <c r="B26" s="28" t="s">
        <v>202</v>
      </c>
      <c r="C26" s="26">
        <v>8632</v>
      </c>
      <c r="D26" s="49">
        <v>-11091</v>
      </c>
    </row>
    <row r="27" spans="2:4">
      <c r="B27" s="32" t="s">
        <v>203</v>
      </c>
      <c r="C27" s="26">
        <v>-935</v>
      </c>
      <c r="D27" s="49">
        <v>378</v>
      </c>
    </row>
    <row r="28" spans="2:4">
      <c r="B28" s="33" t="s">
        <v>204</v>
      </c>
      <c r="C28" s="26">
        <v>-162</v>
      </c>
      <c r="D28" s="49">
        <v>-491</v>
      </c>
    </row>
    <row r="29" spans="2:4" ht="19.2">
      <c r="B29" s="32" t="s">
        <v>205</v>
      </c>
      <c r="C29" s="26">
        <v>9567</v>
      </c>
      <c r="D29" s="49">
        <v>-11469</v>
      </c>
    </row>
    <row r="30" spans="2:4">
      <c r="B30" s="33" t="s">
        <v>204</v>
      </c>
      <c r="C30" s="26">
        <v>-595</v>
      </c>
      <c r="D30" s="49">
        <v>-97</v>
      </c>
    </row>
    <row r="31" spans="2:4">
      <c r="B31" s="28" t="s">
        <v>206</v>
      </c>
      <c r="C31" s="26">
        <v>8971</v>
      </c>
      <c r="D31" s="49">
        <v>-11754</v>
      </c>
    </row>
    <row r="32" spans="2:4">
      <c r="B32" s="3" t="s">
        <v>207</v>
      </c>
      <c r="C32" s="12"/>
      <c r="D32" s="12"/>
    </row>
    <row r="33" spans="2:4">
      <c r="B33" s="33" t="s">
        <v>114</v>
      </c>
      <c r="C33" s="27">
        <v>12.307943</v>
      </c>
      <c r="D33" s="27">
        <v>-22.853179000000001</v>
      </c>
    </row>
    <row r="34" spans="2:4">
      <c r="B34" s="33" t="s">
        <v>115</v>
      </c>
      <c r="C34" s="27">
        <v>16.71</v>
      </c>
      <c r="D34" s="27">
        <v>-22.187657999999999</v>
      </c>
    </row>
    <row r="35" spans="2:4">
      <c r="B35" s="33" t="s">
        <v>116</v>
      </c>
      <c r="C35" s="27">
        <v>20.46</v>
      </c>
      <c r="D35" s="27">
        <v>-18.933803000000001</v>
      </c>
    </row>
    <row r="36" spans="2:4">
      <c r="B36" s="33" t="s">
        <v>117</v>
      </c>
      <c r="C36" s="27">
        <v>19.55</v>
      </c>
      <c r="D36" s="27" t="s">
        <v>0</v>
      </c>
    </row>
    <row r="37" spans="2:4">
      <c r="B37" s="33" t="s">
        <v>118</v>
      </c>
      <c r="C37" s="27">
        <v>20.57</v>
      </c>
      <c r="D37" s="67">
        <v>-17.307568044436977</v>
      </c>
    </row>
    <row r="38" spans="2:4">
      <c r="B38" s="68" t="s">
        <v>244</v>
      </c>
      <c r="C38" s="27">
        <v>19.28</v>
      </c>
      <c r="D38" s="67">
        <v>-19.934090268491587</v>
      </c>
    </row>
    <row r="39" spans="2:4">
      <c r="B39" s="33" t="s">
        <v>119</v>
      </c>
      <c r="C39" s="27">
        <v>16.25</v>
      </c>
      <c r="D39" s="67">
        <v>-20.848358163459476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9"/>
  <sheetViews>
    <sheetView tabSelected="1" topLeftCell="C1" workbookViewId="0">
      <selection activeCell="L9" sqref="L9"/>
    </sheetView>
  </sheetViews>
  <sheetFormatPr defaultRowHeight="13.8"/>
  <cols>
    <col min="1" max="1" width="3.19921875" customWidth="1"/>
    <col min="2" max="2" width="44.3984375" customWidth="1"/>
    <col min="3" max="6" width="10.5" customWidth="1"/>
  </cols>
  <sheetData>
    <row r="2" spans="2:6">
      <c r="B2" s="34" t="s">
        <v>222</v>
      </c>
      <c r="C2" s="63" t="s">
        <v>160</v>
      </c>
      <c r="D2" s="63"/>
      <c r="E2" s="63" t="s">
        <v>161</v>
      </c>
      <c r="F2" s="63"/>
    </row>
    <row r="3" spans="2:6">
      <c r="B3" s="9" t="s">
        <v>1</v>
      </c>
      <c r="C3" s="69">
        <v>15877</v>
      </c>
      <c r="D3" s="69"/>
      <c r="E3" s="70">
        <v>-12982</v>
      </c>
      <c r="F3" s="71"/>
    </row>
    <row r="4" spans="2:6">
      <c r="B4" s="3" t="s">
        <v>223</v>
      </c>
      <c r="C4" s="69">
        <v>116144</v>
      </c>
      <c r="D4" s="69"/>
      <c r="E4" s="69">
        <v>129126</v>
      </c>
      <c r="F4" s="69"/>
    </row>
    <row r="5" spans="2:6">
      <c r="B5" s="3" t="s">
        <v>224</v>
      </c>
      <c r="C5" s="69">
        <v>8971</v>
      </c>
      <c r="D5" s="69"/>
      <c r="E5" s="69">
        <v>-11754</v>
      </c>
      <c r="F5" s="69"/>
    </row>
    <row r="6" spans="2:6">
      <c r="B6" s="7" t="s">
        <v>225</v>
      </c>
      <c r="C6" s="69">
        <v>339</v>
      </c>
      <c r="D6" s="69"/>
      <c r="E6" s="69">
        <v>-663</v>
      </c>
      <c r="F6" s="69"/>
    </row>
    <row r="7" spans="2:6">
      <c r="B7" s="7" t="s">
        <v>226</v>
      </c>
      <c r="C7" s="69">
        <v>-935</v>
      </c>
      <c r="D7" s="69"/>
      <c r="E7" s="69">
        <v>378</v>
      </c>
      <c r="F7" s="69"/>
    </row>
    <row r="8" spans="2:6">
      <c r="B8" s="7" t="s">
        <v>227</v>
      </c>
      <c r="C8" s="69">
        <v>9567</v>
      </c>
      <c r="D8" s="69"/>
      <c r="E8" s="69">
        <v>-11469</v>
      </c>
      <c r="F8" s="69"/>
    </row>
    <row r="9" spans="2:6">
      <c r="B9" s="3" t="s">
        <v>228</v>
      </c>
      <c r="C9" s="69">
        <v>8971</v>
      </c>
      <c r="D9" s="69"/>
      <c r="E9" s="69">
        <v>-11754</v>
      </c>
      <c r="F9" s="69"/>
    </row>
    <row r="10" spans="2:6">
      <c r="B10" s="3" t="s">
        <v>229</v>
      </c>
      <c r="C10" s="69" t="s">
        <v>0</v>
      </c>
      <c r="D10" s="69"/>
      <c r="E10" s="69" t="s">
        <v>0</v>
      </c>
      <c r="F10" s="69"/>
    </row>
    <row r="11" spans="2:6">
      <c r="B11" s="7" t="s">
        <v>230</v>
      </c>
      <c r="C11" s="69" t="s">
        <v>0</v>
      </c>
      <c r="D11" s="69"/>
      <c r="E11" s="69" t="s">
        <v>0</v>
      </c>
      <c r="F11" s="69"/>
    </row>
    <row r="12" spans="2:6">
      <c r="B12" s="7" t="s">
        <v>231</v>
      </c>
      <c r="C12" s="69" t="s">
        <v>0</v>
      </c>
      <c r="D12" s="69"/>
      <c r="E12" s="69" t="s">
        <v>0</v>
      </c>
      <c r="F12" s="69"/>
    </row>
    <row r="13" spans="2:6">
      <c r="B13" s="7" t="s">
        <v>232</v>
      </c>
      <c r="C13" s="69" t="s">
        <v>0</v>
      </c>
      <c r="D13" s="69"/>
      <c r="E13" s="69" t="s">
        <v>0</v>
      </c>
      <c r="F13" s="69"/>
    </row>
    <row r="14" spans="2:6">
      <c r="B14" s="3" t="s">
        <v>233</v>
      </c>
      <c r="C14" s="69">
        <v>6906</v>
      </c>
      <c r="D14" s="69"/>
      <c r="E14" s="69">
        <v>-1228</v>
      </c>
      <c r="F14" s="69"/>
    </row>
    <row r="15" spans="2:6">
      <c r="B15" s="7" t="s">
        <v>234</v>
      </c>
      <c r="C15" s="69">
        <v>30509</v>
      </c>
      <c r="D15" s="69"/>
      <c r="E15" s="69">
        <v>16901</v>
      </c>
      <c r="F15" s="69"/>
    </row>
    <row r="16" spans="2:6">
      <c r="B16" s="7" t="s">
        <v>235</v>
      </c>
      <c r="C16" s="69">
        <v>-23603</v>
      </c>
      <c r="D16" s="69"/>
      <c r="E16" s="69">
        <v>-18129</v>
      </c>
      <c r="F16" s="69"/>
    </row>
    <row r="17" spans="2:6">
      <c r="B17" s="3" t="s">
        <v>236</v>
      </c>
      <c r="C17" s="69">
        <v>15877</v>
      </c>
      <c r="D17" s="69"/>
      <c r="E17" s="69">
        <v>-12982</v>
      </c>
      <c r="F17" s="69"/>
    </row>
    <row r="18" spans="2:6">
      <c r="B18" s="3" t="s">
        <v>237</v>
      </c>
      <c r="C18" s="69">
        <v>132021</v>
      </c>
      <c r="D18" s="69"/>
      <c r="E18" s="69">
        <v>116144</v>
      </c>
      <c r="F18" s="69"/>
    </row>
    <row r="19" spans="2:6">
      <c r="B19" s="3" t="s">
        <v>238</v>
      </c>
      <c r="C19" s="69">
        <v>130211</v>
      </c>
      <c r="D19" s="69"/>
      <c r="E19" s="69">
        <v>121108</v>
      </c>
      <c r="F19" s="69"/>
    </row>
    <row r="20" spans="2:6">
      <c r="B20" s="9" t="s">
        <v>209</v>
      </c>
      <c r="C20" s="72">
        <v>50788.774000000019</v>
      </c>
      <c r="D20" s="73"/>
      <c r="E20" s="72">
        <v>-6916.5329999990563</v>
      </c>
      <c r="F20" s="73"/>
    </row>
    <row r="21" spans="2:6">
      <c r="B21" s="3" t="s">
        <v>210</v>
      </c>
      <c r="C21" s="74">
        <v>50788.774000000019</v>
      </c>
      <c r="D21" s="74"/>
      <c r="E21" s="72">
        <v>-6916.5329999990563</v>
      </c>
      <c r="F21" s="73"/>
    </row>
    <row r="22" spans="2:6">
      <c r="B22" s="7" t="s">
        <v>114</v>
      </c>
      <c r="C22" s="74"/>
      <c r="D22" s="74"/>
      <c r="E22" s="72"/>
      <c r="F22" s="73"/>
    </row>
    <row r="23" spans="2:6">
      <c r="B23" s="13" t="s">
        <v>211</v>
      </c>
      <c r="C23" s="75">
        <v>93227.663</v>
      </c>
      <c r="D23" s="75"/>
      <c r="E23" s="72">
        <v>29095.944000000134</v>
      </c>
      <c r="F23" s="73"/>
    </row>
    <row r="24" spans="2:6">
      <c r="B24" s="13" t="s">
        <v>212</v>
      </c>
      <c r="C24" s="75">
        <v>54260.546999999999</v>
      </c>
      <c r="D24" s="75"/>
      <c r="E24" s="72">
        <v>51703.107000000775</v>
      </c>
      <c r="F24" s="73"/>
    </row>
    <row r="25" spans="2:6">
      <c r="B25" s="13" t="s">
        <v>213</v>
      </c>
      <c r="C25" s="75">
        <v>38967.116000000002</v>
      </c>
      <c r="D25" s="75"/>
      <c r="E25" s="75">
        <v>-22607.163</v>
      </c>
      <c r="F25" s="75"/>
    </row>
    <row r="26" spans="2:6">
      <c r="B26" s="7" t="s">
        <v>115</v>
      </c>
      <c r="C26" s="74"/>
      <c r="D26" s="74"/>
      <c r="E26" s="74"/>
      <c r="F26" s="74"/>
    </row>
    <row r="27" spans="2:6">
      <c r="B27" s="13" t="s">
        <v>211</v>
      </c>
      <c r="C27" s="75">
        <v>-69965.766000000003</v>
      </c>
      <c r="D27" s="75"/>
      <c r="E27" s="75">
        <v>19660.874000000011</v>
      </c>
      <c r="F27" s="75"/>
    </row>
    <row r="28" spans="2:6">
      <c r="B28" s="13" t="s">
        <v>212</v>
      </c>
      <c r="C28" s="75">
        <v>31887.57</v>
      </c>
      <c r="D28" s="75"/>
      <c r="E28" s="75">
        <v>17038.334000000003</v>
      </c>
      <c r="F28" s="75"/>
    </row>
    <row r="29" spans="2:6">
      <c r="B29" s="13" t="s">
        <v>213</v>
      </c>
      <c r="C29" s="75">
        <v>-101853.33600000001</v>
      </c>
      <c r="D29" s="75"/>
      <c r="E29" s="75">
        <v>2622.54</v>
      </c>
      <c r="F29" s="75"/>
    </row>
    <row r="30" spans="2:6">
      <c r="B30" s="7" t="s">
        <v>116</v>
      </c>
      <c r="C30" s="74"/>
      <c r="D30" s="74"/>
      <c r="E30" s="74"/>
      <c r="F30" s="74"/>
    </row>
    <row r="31" spans="2:6">
      <c r="B31" s="13" t="s">
        <v>211</v>
      </c>
      <c r="C31" s="75">
        <v>-17038.722000000002</v>
      </c>
      <c r="D31" s="75"/>
      <c r="E31" s="75">
        <v>8936.7670000000035</v>
      </c>
      <c r="F31" s="75"/>
    </row>
    <row r="32" spans="2:6">
      <c r="B32" s="13" t="s">
        <v>212</v>
      </c>
      <c r="C32" s="75">
        <v>1185.191</v>
      </c>
      <c r="D32" s="75"/>
      <c r="E32" s="75">
        <v>2582.7439999999997</v>
      </c>
      <c r="F32" s="75"/>
    </row>
    <row r="33" spans="2:6">
      <c r="B33" s="13" t="s">
        <v>213</v>
      </c>
      <c r="C33" s="75">
        <v>-18223.913</v>
      </c>
      <c r="D33" s="75"/>
      <c r="E33" s="75">
        <v>6354.0230000000001</v>
      </c>
      <c r="F33" s="75"/>
    </row>
    <row r="34" spans="2:6">
      <c r="B34" s="7" t="s">
        <v>117</v>
      </c>
      <c r="C34" s="74"/>
      <c r="D34" s="74"/>
      <c r="E34" s="74"/>
      <c r="F34" s="74"/>
    </row>
    <row r="35" spans="2:6">
      <c r="B35" s="13" t="s">
        <v>211</v>
      </c>
      <c r="C35" s="75">
        <v>69.081000000000003</v>
      </c>
      <c r="D35" s="75"/>
      <c r="E35" s="75" t="s">
        <v>0</v>
      </c>
      <c r="F35" s="75"/>
    </row>
    <row r="36" spans="2:6">
      <c r="B36" s="13" t="s">
        <v>212</v>
      </c>
      <c r="C36" s="75" t="s">
        <v>0</v>
      </c>
      <c r="D36" s="75"/>
      <c r="E36" s="75" t="s">
        <v>0</v>
      </c>
      <c r="F36" s="75"/>
    </row>
    <row r="37" spans="2:6">
      <c r="B37" s="13" t="s">
        <v>213</v>
      </c>
      <c r="C37" s="75">
        <v>69.081000000000003</v>
      </c>
      <c r="D37" s="75"/>
      <c r="E37" s="75" t="s">
        <v>0</v>
      </c>
      <c r="F37" s="75"/>
    </row>
    <row r="38" spans="2:6">
      <c r="B38" s="7" t="s">
        <v>118</v>
      </c>
      <c r="C38" s="74"/>
      <c r="D38" s="74"/>
      <c r="E38" s="74"/>
      <c r="F38" s="74"/>
    </row>
    <row r="39" spans="2:6">
      <c r="B39" s="13" t="s">
        <v>211</v>
      </c>
      <c r="C39" s="75">
        <v>143894.326</v>
      </c>
      <c r="D39" s="75"/>
      <c r="E39" s="75">
        <v>9074.6550000000025</v>
      </c>
      <c r="F39" s="75"/>
    </row>
    <row r="40" spans="2:6">
      <c r="B40" s="13" t="s">
        <v>212</v>
      </c>
      <c r="C40" s="75">
        <v>6983.8</v>
      </c>
      <c r="D40" s="75"/>
      <c r="E40" s="75">
        <v>2005.3829999999998</v>
      </c>
      <c r="F40" s="75"/>
    </row>
    <row r="41" spans="2:6">
      <c r="B41" s="13" t="s">
        <v>213</v>
      </c>
      <c r="C41" s="75">
        <v>136910.52600000001</v>
      </c>
      <c r="D41" s="75"/>
      <c r="E41" s="75">
        <v>7069.2719999999999</v>
      </c>
      <c r="F41" s="75"/>
    </row>
    <row r="42" spans="2:6">
      <c r="B42" s="65" t="s">
        <v>244</v>
      </c>
      <c r="C42" s="74"/>
      <c r="D42" s="74"/>
      <c r="E42" s="74"/>
      <c r="F42" s="74"/>
    </row>
    <row r="43" spans="2:6">
      <c r="B43" s="13" t="s">
        <v>211</v>
      </c>
      <c r="C43" s="75">
        <v>2660.4960000000001</v>
      </c>
      <c r="D43" s="75"/>
      <c r="E43" s="75">
        <v>5990.54</v>
      </c>
      <c r="F43" s="75"/>
    </row>
    <row r="44" spans="2:6">
      <c r="B44" s="13" t="s">
        <v>212</v>
      </c>
      <c r="C44" s="75">
        <v>8002.8270000000002</v>
      </c>
      <c r="D44" s="75"/>
      <c r="E44" s="75">
        <v>6465.7089999999998</v>
      </c>
      <c r="F44" s="75"/>
    </row>
    <row r="45" spans="2:6">
      <c r="B45" s="13" t="s">
        <v>213</v>
      </c>
      <c r="C45" s="75">
        <v>-5342.3310000000001</v>
      </c>
      <c r="D45" s="75"/>
      <c r="E45" s="75">
        <v>-475.16899999999998</v>
      </c>
      <c r="F45" s="75"/>
    </row>
    <row r="46" spans="2:6">
      <c r="B46" s="7" t="s">
        <v>119</v>
      </c>
      <c r="C46" s="74"/>
      <c r="D46" s="74"/>
      <c r="E46" s="74"/>
      <c r="F46" s="74"/>
    </row>
    <row r="47" spans="2:6">
      <c r="B47" s="13" t="s">
        <v>211</v>
      </c>
      <c r="C47" s="75">
        <v>261.63099999999997</v>
      </c>
      <c r="D47" s="75"/>
      <c r="E47" s="75">
        <v>174.375</v>
      </c>
      <c r="F47" s="75"/>
    </row>
    <row r="48" spans="2:6">
      <c r="B48" s="13" t="s">
        <v>212</v>
      </c>
      <c r="C48" s="75" t="s">
        <v>0</v>
      </c>
      <c r="D48" s="75"/>
      <c r="E48" s="75">
        <v>54.411000000000001</v>
      </c>
      <c r="F48" s="75"/>
    </row>
    <row r="49" spans="2:6">
      <c r="B49" s="13" t="s">
        <v>213</v>
      </c>
      <c r="C49" s="75">
        <v>261.63099999999997</v>
      </c>
      <c r="D49" s="75"/>
      <c r="E49" s="75">
        <v>119.964</v>
      </c>
      <c r="F49" s="75"/>
    </row>
    <row r="50" spans="2:6">
      <c r="B50" s="3" t="s">
        <v>214</v>
      </c>
      <c r="C50" s="74">
        <v>584768.40099999995</v>
      </c>
      <c r="D50" s="74"/>
      <c r="E50" s="72">
        <v>533979.62699999998</v>
      </c>
      <c r="F50" s="73"/>
    </row>
    <row r="51" spans="2:6">
      <c r="B51" s="7" t="s">
        <v>114</v>
      </c>
      <c r="C51" s="74"/>
      <c r="D51" s="74"/>
      <c r="E51" s="74"/>
      <c r="F51" s="74"/>
    </row>
    <row r="52" spans="2:6">
      <c r="B52" s="13" t="s">
        <v>211</v>
      </c>
      <c r="C52" s="75">
        <v>13281977.628</v>
      </c>
      <c r="D52" s="75"/>
      <c r="E52" s="75">
        <v>13188749.965</v>
      </c>
      <c r="F52" s="75"/>
    </row>
    <row r="53" spans="2:6">
      <c r="B53" s="13" t="s">
        <v>212</v>
      </c>
      <c r="C53" s="75">
        <v>12934132.408</v>
      </c>
      <c r="D53" s="75"/>
      <c r="E53" s="75">
        <v>12879871.861</v>
      </c>
      <c r="F53" s="75"/>
    </row>
    <row r="54" spans="2:6">
      <c r="B54" s="13" t="s">
        <v>213</v>
      </c>
      <c r="C54" s="75">
        <v>347845.22</v>
      </c>
      <c r="D54" s="75"/>
      <c r="E54" s="75">
        <v>308878.10399999999</v>
      </c>
      <c r="F54" s="75"/>
    </row>
    <row r="55" spans="2:6">
      <c r="B55" s="7" t="s">
        <v>115</v>
      </c>
      <c r="C55" s="74"/>
      <c r="D55" s="74"/>
      <c r="E55" s="74"/>
      <c r="F55" s="74"/>
    </row>
    <row r="56" spans="2:6">
      <c r="B56" s="13" t="s">
        <v>211</v>
      </c>
      <c r="C56" s="75">
        <v>126929.035</v>
      </c>
      <c r="D56" s="75"/>
      <c r="E56" s="75">
        <v>196894.80100000001</v>
      </c>
      <c r="F56" s="75"/>
    </row>
    <row r="57" spans="2:6">
      <c r="B57" s="13" t="s">
        <v>212</v>
      </c>
      <c r="C57" s="75">
        <v>84492.646000000008</v>
      </c>
      <c r="D57" s="75"/>
      <c r="E57" s="75">
        <v>52605.076000000001</v>
      </c>
      <c r="F57" s="75"/>
    </row>
    <row r="58" spans="2:6">
      <c r="B58" s="13" t="s">
        <v>213</v>
      </c>
      <c r="C58" s="75">
        <v>42436.389000000003</v>
      </c>
      <c r="D58" s="75"/>
      <c r="E58" s="75">
        <v>144289.72500000001</v>
      </c>
      <c r="F58" s="75"/>
    </row>
    <row r="59" spans="2:6">
      <c r="B59" s="7" t="s">
        <v>116</v>
      </c>
      <c r="C59" s="74"/>
      <c r="D59" s="74"/>
      <c r="E59" s="74"/>
      <c r="F59" s="74"/>
    </row>
    <row r="60" spans="2:6">
      <c r="B60" s="13" t="s">
        <v>211</v>
      </c>
      <c r="C60" s="75">
        <v>17290.097000000002</v>
      </c>
      <c r="D60" s="75"/>
      <c r="E60" s="75">
        <v>34328.819000000003</v>
      </c>
      <c r="F60" s="75"/>
    </row>
    <row r="61" spans="2:6">
      <c r="B61" s="13" t="s">
        <v>212</v>
      </c>
      <c r="C61" s="75">
        <v>5080.96</v>
      </c>
      <c r="D61" s="75"/>
      <c r="E61" s="75">
        <v>3895.7689999999998</v>
      </c>
      <c r="F61" s="75"/>
    </row>
    <row r="62" spans="2:6">
      <c r="B62" s="13" t="s">
        <v>213</v>
      </c>
      <c r="C62" s="75">
        <v>12209.137000000001</v>
      </c>
      <c r="D62" s="75"/>
      <c r="E62" s="75">
        <v>30433.05</v>
      </c>
      <c r="F62" s="75"/>
    </row>
    <row r="63" spans="2:6">
      <c r="B63" s="7" t="s">
        <v>117</v>
      </c>
      <c r="C63" s="74"/>
      <c r="D63" s="74"/>
      <c r="E63" s="74"/>
      <c r="F63" s="74"/>
    </row>
    <row r="64" spans="2:6">
      <c r="B64" s="13" t="s">
        <v>211</v>
      </c>
      <c r="C64" s="75">
        <v>69.081000000000003</v>
      </c>
      <c r="D64" s="75"/>
      <c r="E64" s="75" t="s">
        <v>0</v>
      </c>
      <c r="F64" s="75"/>
    </row>
    <row r="65" spans="2:6">
      <c r="B65" s="13" t="s">
        <v>212</v>
      </c>
      <c r="C65" s="75" t="s">
        <v>0</v>
      </c>
      <c r="D65" s="75"/>
      <c r="E65" s="75" t="s">
        <v>0</v>
      </c>
      <c r="F65" s="75"/>
    </row>
    <row r="66" spans="2:6">
      <c r="B66" s="13" t="s">
        <v>213</v>
      </c>
      <c r="C66" s="75">
        <v>69.081000000000003</v>
      </c>
      <c r="D66" s="75"/>
      <c r="E66" s="75" t="s">
        <v>0</v>
      </c>
      <c r="F66" s="75"/>
    </row>
    <row r="67" spans="2:6">
      <c r="B67" s="7" t="s">
        <v>118</v>
      </c>
      <c r="C67" s="74"/>
      <c r="D67" s="74"/>
      <c r="E67" s="74"/>
      <c r="F67" s="74"/>
    </row>
    <row r="68" spans="2:6">
      <c r="B68" s="13" t="s">
        <v>211</v>
      </c>
      <c r="C68" s="75">
        <v>180738.56299999999</v>
      </c>
      <c r="D68" s="75"/>
      <c r="E68" s="75">
        <v>36844.237000000001</v>
      </c>
      <c r="F68" s="75"/>
    </row>
    <row r="69" spans="2:6">
      <c r="B69" s="13" t="s">
        <v>212</v>
      </c>
      <c r="C69" s="75">
        <v>10478.066999999999</v>
      </c>
      <c r="D69" s="75"/>
      <c r="E69" s="75">
        <v>3494.2669999999998</v>
      </c>
      <c r="F69" s="75"/>
    </row>
    <row r="70" spans="2:6">
      <c r="B70" s="13" t="s">
        <v>213</v>
      </c>
      <c r="C70" s="75">
        <v>170260.49600000001</v>
      </c>
      <c r="D70" s="75"/>
      <c r="E70" s="75">
        <v>33349.97</v>
      </c>
      <c r="F70" s="75"/>
    </row>
    <row r="71" spans="2:6">
      <c r="B71" s="65" t="s">
        <v>244</v>
      </c>
      <c r="C71" s="74"/>
      <c r="D71" s="74"/>
      <c r="E71" s="74"/>
      <c r="F71" s="74"/>
    </row>
    <row r="72" spans="2:6">
      <c r="B72" s="13" t="s">
        <v>211</v>
      </c>
      <c r="C72" s="75">
        <v>34232.716</v>
      </c>
      <c r="D72" s="75"/>
      <c r="E72" s="75">
        <v>31572.22</v>
      </c>
      <c r="F72" s="75"/>
    </row>
    <row r="73" spans="2:6">
      <c r="B73" s="13" t="s">
        <v>212</v>
      </c>
      <c r="C73" s="75">
        <v>23369.012999999999</v>
      </c>
      <c r="D73" s="75"/>
      <c r="E73" s="75">
        <v>15366.186</v>
      </c>
      <c r="F73" s="75"/>
    </row>
    <row r="74" spans="2:6">
      <c r="B74" s="13" t="s">
        <v>213</v>
      </c>
      <c r="C74" s="75">
        <v>10863.703</v>
      </c>
      <c r="D74" s="75"/>
      <c r="E74" s="75">
        <v>16206.034</v>
      </c>
      <c r="F74" s="75"/>
    </row>
    <row r="75" spans="2:6">
      <c r="B75" s="7" t="s">
        <v>119</v>
      </c>
      <c r="C75" s="74"/>
      <c r="D75" s="74"/>
      <c r="E75" s="74"/>
      <c r="F75" s="74"/>
    </row>
    <row r="76" spans="2:6">
      <c r="B76" s="13" t="s">
        <v>211</v>
      </c>
      <c r="C76" s="75">
        <v>36132.156999999999</v>
      </c>
      <c r="D76" s="75"/>
      <c r="E76" s="75">
        <v>35870.525999999998</v>
      </c>
      <c r="F76" s="75"/>
    </row>
    <row r="77" spans="2:6">
      <c r="B77" s="13" t="s">
        <v>212</v>
      </c>
      <c r="C77" s="75">
        <v>35047.781999999999</v>
      </c>
      <c r="D77" s="75"/>
      <c r="E77" s="75">
        <v>35047.781999999999</v>
      </c>
      <c r="F77" s="75"/>
    </row>
    <row r="78" spans="2:6">
      <c r="B78" s="13" t="s">
        <v>213</v>
      </c>
      <c r="C78" s="75">
        <v>1084.375</v>
      </c>
      <c r="D78" s="75"/>
      <c r="E78" s="75">
        <v>822.74400000000003</v>
      </c>
      <c r="F78" s="75"/>
    </row>
    <row r="79" spans="2:6">
      <c r="B79" s="3" t="s">
        <v>2</v>
      </c>
      <c r="C79" s="76" t="s">
        <v>0</v>
      </c>
      <c r="D79" s="77"/>
      <c r="E79" s="76" t="s">
        <v>0</v>
      </c>
      <c r="F79" s="77"/>
    </row>
    <row r="80" spans="2:6">
      <c r="B80" s="28" t="s">
        <v>215</v>
      </c>
      <c r="C80" s="78"/>
      <c r="D80" s="79"/>
      <c r="E80" s="78"/>
      <c r="F80" s="79"/>
    </row>
    <row r="81" spans="2:6" ht="19.2">
      <c r="B81" s="31" t="s">
        <v>216</v>
      </c>
      <c r="C81" s="80"/>
      <c r="D81" s="81"/>
      <c r="E81" s="80"/>
      <c r="F81" s="81"/>
    </row>
    <row r="82" spans="2:6">
      <c r="B82" s="32" t="s">
        <v>114</v>
      </c>
      <c r="C82" s="80">
        <v>202.43</v>
      </c>
      <c r="D82" s="81"/>
      <c r="E82" s="80">
        <v>225.21</v>
      </c>
      <c r="F82" s="81"/>
    </row>
    <row r="83" spans="2:6">
      <c r="B83" s="32" t="s">
        <v>115</v>
      </c>
      <c r="C83" s="80">
        <v>246.01</v>
      </c>
      <c r="D83" s="81"/>
      <c r="E83" s="80">
        <v>268.2</v>
      </c>
      <c r="F83" s="81"/>
    </row>
    <row r="84" spans="2:6">
      <c r="B84" s="32" t="s">
        <v>116</v>
      </c>
      <c r="C84" s="80">
        <v>232.65</v>
      </c>
      <c r="D84" s="81"/>
      <c r="E84" s="80">
        <v>251.59</v>
      </c>
      <c r="F84" s="81"/>
    </row>
    <row r="85" spans="2:6">
      <c r="B85" s="88" t="s">
        <v>117</v>
      </c>
      <c r="C85" s="80">
        <v>208.54</v>
      </c>
      <c r="D85" s="81"/>
      <c r="E85" s="80" t="s">
        <v>0</v>
      </c>
      <c r="F85" s="81"/>
    </row>
    <row r="86" spans="2:6">
      <c r="B86" s="88" t="s">
        <v>118</v>
      </c>
      <c r="C86" s="80">
        <v>214</v>
      </c>
      <c r="D86" s="81"/>
      <c r="E86" s="80">
        <v>231.42</v>
      </c>
      <c r="F86" s="81"/>
    </row>
    <row r="87" spans="2:6">
      <c r="B87" s="89" t="s">
        <v>244</v>
      </c>
      <c r="C87" s="80">
        <v>230.08</v>
      </c>
      <c r="D87" s="81"/>
      <c r="E87" s="80">
        <v>250.08</v>
      </c>
      <c r="F87" s="81"/>
    </row>
    <row r="88" spans="2:6">
      <c r="B88" s="32" t="s">
        <v>119</v>
      </c>
      <c r="C88" s="80">
        <v>214.38</v>
      </c>
      <c r="D88" s="81"/>
      <c r="E88" s="80">
        <v>236.1</v>
      </c>
      <c r="F88" s="81"/>
    </row>
    <row r="89" spans="2:6" ht="19.2">
      <c r="B89" s="31" t="s">
        <v>217</v>
      </c>
      <c r="C89" s="80"/>
      <c r="D89" s="81"/>
      <c r="E89" s="80"/>
      <c r="F89" s="81"/>
    </row>
    <row r="90" spans="2:6">
      <c r="B90" s="32" t="s">
        <v>114</v>
      </c>
      <c r="C90" s="80">
        <v>214.98</v>
      </c>
      <c r="D90" s="81"/>
      <c r="E90" s="80">
        <v>202.43</v>
      </c>
      <c r="F90" s="81"/>
    </row>
    <row r="91" spans="2:6">
      <c r="B91" s="32" t="s">
        <v>115</v>
      </c>
      <c r="C91" s="80">
        <v>266.47000000000003</v>
      </c>
      <c r="D91" s="81"/>
      <c r="E91" s="80">
        <v>246.01</v>
      </c>
      <c r="F91" s="81"/>
    </row>
    <row r="92" spans="2:6">
      <c r="B92" s="32" t="s">
        <v>116</v>
      </c>
      <c r="C92" s="80">
        <v>254.05</v>
      </c>
      <c r="D92" s="81"/>
      <c r="E92" s="80">
        <v>232.65</v>
      </c>
      <c r="F92" s="81"/>
    </row>
    <row r="93" spans="2:6">
      <c r="B93" s="32" t="s">
        <v>117</v>
      </c>
      <c r="C93" s="80">
        <v>220.04</v>
      </c>
      <c r="D93" s="81"/>
      <c r="E93" s="80" t="s">
        <v>0</v>
      </c>
      <c r="F93" s="81"/>
    </row>
    <row r="94" spans="2:6">
      <c r="B94" s="32" t="s">
        <v>118</v>
      </c>
      <c r="C94" s="80">
        <v>234.07</v>
      </c>
      <c r="D94" s="81"/>
      <c r="E94" s="80">
        <v>214</v>
      </c>
      <c r="F94" s="81"/>
    </row>
    <row r="95" spans="2:6">
      <c r="B95" s="65" t="s">
        <v>244</v>
      </c>
      <c r="C95" s="80">
        <v>249.98</v>
      </c>
      <c r="D95" s="81"/>
      <c r="E95" s="80">
        <v>230.08</v>
      </c>
      <c r="F95" s="81"/>
    </row>
    <row r="96" spans="2:6">
      <c r="B96" s="32" t="s">
        <v>119</v>
      </c>
      <c r="C96" s="80">
        <v>229.87</v>
      </c>
      <c r="D96" s="81"/>
      <c r="E96" s="80">
        <v>214.38</v>
      </c>
      <c r="F96" s="81"/>
    </row>
    <row r="97" spans="2:6" ht="19.2">
      <c r="B97" s="31" t="s">
        <v>218</v>
      </c>
      <c r="C97" s="80"/>
      <c r="D97" s="81"/>
      <c r="E97" s="80"/>
      <c r="F97" s="81"/>
    </row>
    <row r="98" spans="2:6">
      <c r="B98" s="32" t="s">
        <v>114</v>
      </c>
      <c r="C98" s="82">
        <v>6.2</v>
      </c>
      <c r="D98" s="83"/>
      <c r="E98" s="82">
        <v>-10.119999999999999</v>
      </c>
      <c r="F98" s="83"/>
    </row>
    <row r="99" spans="2:6">
      <c r="B99" s="32" t="s">
        <v>115</v>
      </c>
      <c r="C99" s="82">
        <v>8.32</v>
      </c>
      <c r="D99" s="83"/>
      <c r="E99" s="82">
        <v>-8.27</v>
      </c>
      <c r="F99" s="83"/>
    </row>
    <row r="100" spans="2:6">
      <c r="B100" s="32" t="s">
        <v>116</v>
      </c>
      <c r="C100" s="82">
        <v>9.1999999999999993</v>
      </c>
      <c r="D100" s="83"/>
      <c r="E100" s="82">
        <v>-7.53</v>
      </c>
      <c r="F100" s="83"/>
    </row>
    <row r="101" spans="2:6">
      <c r="B101" s="32" t="s">
        <v>117</v>
      </c>
      <c r="C101" s="82">
        <v>6.82</v>
      </c>
      <c r="D101" s="83"/>
      <c r="E101" s="82" t="s">
        <v>0</v>
      </c>
      <c r="F101" s="83"/>
    </row>
    <row r="102" spans="2:6">
      <c r="B102" s="32" t="s">
        <v>118</v>
      </c>
      <c r="C102" s="82">
        <v>9.3800000000000008</v>
      </c>
      <c r="D102" s="83"/>
      <c r="E102" s="82">
        <v>-7.53</v>
      </c>
      <c r="F102" s="83"/>
    </row>
    <row r="103" spans="2:6">
      <c r="B103" s="65" t="s">
        <v>244</v>
      </c>
      <c r="C103" s="82">
        <v>8.65</v>
      </c>
      <c r="D103" s="83"/>
      <c r="E103" s="82">
        <v>-8</v>
      </c>
      <c r="F103" s="83"/>
    </row>
    <row r="104" spans="2:6">
      <c r="B104" s="32" t="s">
        <v>119</v>
      </c>
      <c r="C104" s="82">
        <v>7.23</v>
      </c>
      <c r="D104" s="83"/>
      <c r="E104" s="82">
        <v>-9.1999999999999993</v>
      </c>
      <c r="F104" s="83"/>
    </row>
    <row r="105" spans="2:6" ht="19.2">
      <c r="B105" s="31" t="s">
        <v>219</v>
      </c>
      <c r="C105" s="84"/>
      <c r="D105" s="85"/>
      <c r="E105" s="84"/>
      <c r="F105" s="85"/>
    </row>
    <row r="106" spans="2:6">
      <c r="B106" s="32" t="s">
        <v>114</v>
      </c>
      <c r="C106" s="84">
        <v>200.74</v>
      </c>
      <c r="D106" s="85">
        <v>43468</v>
      </c>
      <c r="E106" s="84">
        <v>200.67</v>
      </c>
      <c r="F106" s="85">
        <v>43461</v>
      </c>
    </row>
    <row r="107" spans="2:6">
      <c r="B107" s="32" t="s">
        <v>115</v>
      </c>
      <c r="C107" s="84">
        <v>244</v>
      </c>
      <c r="D107" s="85">
        <v>43468</v>
      </c>
      <c r="E107" s="84">
        <v>243.15</v>
      </c>
      <c r="F107" s="85">
        <v>43399</v>
      </c>
    </row>
    <row r="108" spans="2:6">
      <c r="B108" s="32" t="s">
        <v>116</v>
      </c>
      <c r="C108" s="84">
        <v>230.77</v>
      </c>
      <c r="D108" s="85">
        <v>43468</v>
      </c>
      <c r="E108" s="84">
        <v>229.61</v>
      </c>
      <c r="F108" s="85">
        <v>43399</v>
      </c>
    </row>
    <row r="109" spans="2:6">
      <c r="B109" s="32" t="s">
        <v>117</v>
      </c>
      <c r="C109" s="84">
        <v>205.22</v>
      </c>
      <c r="D109" s="85">
        <v>43598</v>
      </c>
      <c r="E109" s="84" t="s">
        <v>0</v>
      </c>
      <c r="F109" s="85" t="s">
        <v>0</v>
      </c>
    </row>
    <row r="110" spans="2:6">
      <c r="B110" s="32" t="s">
        <v>118</v>
      </c>
      <c r="C110" s="84">
        <v>212.27</v>
      </c>
      <c r="D110" s="85">
        <v>43468</v>
      </c>
      <c r="E110" s="84">
        <v>211.15</v>
      </c>
      <c r="F110" s="85">
        <v>43399</v>
      </c>
    </row>
    <row r="111" spans="2:6">
      <c r="B111" s="65" t="s">
        <v>244</v>
      </c>
      <c r="C111" s="84">
        <v>228.21</v>
      </c>
      <c r="D111" s="85">
        <v>43468</v>
      </c>
      <c r="E111" s="84">
        <v>227.29</v>
      </c>
      <c r="F111" s="85">
        <v>43399</v>
      </c>
    </row>
    <row r="112" spans="2:6">
      <c r="B112" s="32" t="s">
        <v>119</v>
      </c>
      <c r="C112" s="84">
        <v>212.61</v>
      </c>
      <c r="D112" s="85">
        <v>43468</v>
      </c>
      <c r="E112" s="84">
        <v>212.28</v>
      </c>
      <c r="F112" s="85">
        <v>43399</v>
      </c>
    </row>
    <row r="113" spans="2:6" ht="19.2">
      <c r="B113" s="31" t="s">
        <v>220</v>
      </c>
      <c r="C113" s="84"/>
      <c r="D113" s="85"/>
      <c r="E113" s="84"/>
      <c r="F113" s="85"/>
    </row>
    <row r="114" spans="2:6">
      <c r="B114" s="32" t="s">
        <v>114</v>
      </c>
      <c r="C114" s="84">
        <v>217.75</v>
      </c>
      <c r="D114" s="85">
        <v>43670</v>
      </c>
      <c r="E114" s="84">
        <v>234.42</v>
      </c>
      <c r="F114" s="85">
        <v>43123</v>
      </c>
    </row>
    <row r="115" spans="2:6">
      <c r="B115" s="32" t="s">
        <v>115</v>
      </c>
      <c r="C115" s="84">
        <v>267.58999999999997</v>
      </c>
      <c r="D115" s="85">
        <v>43670</v>
      </c>
      <c r="E115" s="84">
        <v>279.52</v>
      </c>
      <c r="F115" s="85">
        <v>43123</v>
      </c>
    </row>
    <row r="116" spans="2:6">
      <c r="B116" s="32" t="s">
        <v>116</v>
      </c>
      <c r="C116" s="84">
        <v>254.21</v>
      </c>
      <c r="D116" s="85">
        <v>43670</v>
      </c>
      <c r="E116" s="84">
        <v>262.33999999999997</v>
      </c>
      <c r="F116" s="85">
        <v>43123</v>
      </c>
    </row>
    <row r="117" spans="2:6">
      <c r="B117" s="32" t="s">
        <v>117</v>
      </c>
      <c r="C117" s="84">
        <v>220.12</v>
      </c>
      <c r="D117" s="85">
        <v>43670</v>
      </c>
      <c r="E117" s="84" t="s">
        <v>0</v>
      </c>
      <c r="F117" s="85" t="s">
        <v>0</v>
      </c>
    </row>
    <row r="118" spans="2:6">
      <c r="B118" s="32" t="s">
        <v>118</v>
      </c>
      <c r="C118" s="84">
        <v>234.07</v>
      </c>
      <c r="D118" s="85">
        <v>43830</v>
      </c>
      <c r="E118" s="84">
        <v>241.29</v>
      </c>
      <c r="F118" s="85">
        <v>43123</v>
      </c>
    </row>
    <row r="119" spans="2:6">
      <c r="B119" s="65" t="s">
        <v>244</v>
      </c>
      <c r="C119" s="84">
        <v>250.7</v>
      </c>
      <c r="D119" s="85">
        <v>43670</v>
      </c>
      <c r="E119" s="84">
        <v>260.68</v>
      </c>
      <c r="F119" s="85">
        <v>43123</v>
      </c>
    </row>
    <row r="120" spans="2:6">
      <c r="B120" s="32" t="s">
        <v>119</v>
      </c>
      <c r="C120" s="84">
        <v>231.86</v>
      </c>
      <c r="D120" s="85">
        <v>43670</v>
      </c>
      <c r="E120" s="84">
        <v>245.91</v>
      </c>
      <c r="F120" s="85">
        <v>43123</v>
      </c>
    </row>
    <row r="121" spans="2:6" ht="19.2">
      <c r="B121" s="31" t="s">
        <v>221</v>
      </c>
      <c r="C121" s="84"/>
      <c r="D121" s="85"/>
      <c r="E121" s="84"/>
      <c r="F121" s="85"/>
    </row>
    <row r="122" spans="2:6">
      <c r="B122" s="32" t="s">
        <v>114</v>
      </c>
      <c r="C122" s="84">
        <v>214.98717190939121</v>
      </c>
      <c r="D122" s="85">
        <v>43829</v>
      </c>
      <c r="E122" s="84">
        <v>202.17268524802913</v>
      </c>
      <c r="F122" s="85">
        <v>43462</v>
      </c>
    </row>
    <row r="123" spans="2:6">
      <c r="B123" s="32" t="s">
        <v>115</v>
      </c>
      <c r="C123" s="84">
        <v>266.47159375412457</v>
      </c>
      <c r="D123" s="85">
        <v>43829</v>
      </c>
      <c r="E123" s="84">
        <v>245.66136479919138</v>
      </c>
      <c r="F123" s="85">
        <v>43462</v>
      </c>
    </row>
    <row r="124" spans="2:6">
      <c r="B124" s="32" t="s">
        <v>116</v>
      </c>
      <c r="C124" s="84">
        <v>254.0455586664315</v>
      </c>
      <c r="D124" s="85">
        <v>43829</v>
      </c>
      <c r="E124" s="84">
        <v>232.30547579030036</v>
      </c>
      <c r="F124" s="85">
        <v>43462</v>
      </c>
    </row>
    <row r="125" spans="2:6">
      <c r="B125" s="32" t="s">
        <v>117</v>
      </c>
      <c r="C125" s="84">
        <v>220.03807124969239</v>
      </c>
      <c r="D125" s="85">
        <v>43829</v>
      </c>
      <c r="E125" s="84" t="s">
        <v>0</v>
      </c>
      <c r="F125" s="85" t="s">
        <v>0</v>
      </c>
    </row>
    <row r="126" spans="2:6">
      <c r="B126" s="32" t="s">
        <v>118</v>
      </c>
      <c r="C126" s="84">
        <v>234.06494428396351</v>
      </c>
      <c r="D126" s="85">
        <v>43829</v>
      </c>
      <c r="E126" s="84">
        <v>213.68362640206274</v>
      </c>
      <c r="F126" s="85">
        <v>43462</v>
      </c>
    </row>
    <row r="127" spans="2:6">
      <c r="B127" s="65" t="s">
        <v>244</v>
      </c>
      <c r="C127" s="84">
        <v>249.98157810462973</v>
      </c>
      <c r="D127" s="85">
        <v>43829</v>
      </c>
      <c r="E127" s="84">
        <v>229.75120501413238</v>
      </c>
      <c r="F127" s="85">
        <v>43462</v>
      </c>
    </row>
    <row r="128" spans="2:6">
      <c r="B128" s="32" t="s">
        <v>119</v>
      </c>
      <c r="C128" s="84">
        <v>229.87654639769454</v>
      </c>
      <c r="D128" s="85">
        <v>43829</v>
      </c>
      <c r="E128" s="84">
        <v>214.09051904359072</v>
      </c>
      <c r="F128" s="85">
        <v>43462</v>
      </c>
    </row>
    <row r="129" spans="2:6" ht="19.2">
      <c r="B129" s="9" t="s">
        <v>239</v>
      </c>
      <c r="C129" s="86">
        <v>2.6</v>
      </c>
      <c r="D129" s="86"/>
      <c r="E129" s="86">
        <v>2.740518118227</v>
      </c>
      <c r="F129" s="86"/>
    </row>
    <row r="130" spans="2:6">
      <c r="B130" s="3" t="s">
        <v>187</v>
      </c>
      <c r="C130" s="87">
        <v>2.3963248767410001</v>
      </c>
      <c r="D130" s="87"/>
      <c r="E130" s="87">
        <v>2.5539085687490002</v>
      </c>
      <c r="F130" s="87"/>
    </row>
    <row r="131" spans="2:6">
      <c r="B131" s="7" t="s">
        <v>188</v>
      </c>
      <c r="C131" s="87" t="s">
        <v>0</v>
      </c>
      <c r="D131" s="87"/>
      <c r="E131" s="87" t="s">
        <v>0</v>
      </c>
      <c r="F131" s="87"/>
    </row>
    <row r="132" spans="2:6">
      <c r="B132" s="7" t="s">
        <v>189</v>
      </c>
      <c r="C132" s="87">
        <v>0.05</v>
      </c>
      <c r="D132" s="87"/>
      <c r="E132" s="87">
        <v>6.1102241864999997E-2</v>
      </c>
      <c r="F132" s="87"/>
    </row>
    <row r="133" spans="2:6">
      <c r="B133" s="7" t="s">
        <v>190</v>
      </c>
      <c r="C133" s="87">
        <v>0.06</v>
      </c>
      <c r="D133" s="87"/>
      <c r="E133" s="87">
        <v>0.06</v>
      </c>
      <c r="F133" s="87"/>
    </row>
    <row r="134" spans="2:6">
      <c r="B134" s="7" t="s">
        <v>192</v>
      </c>
      <c r="C134" s="87" t="s">
        <v>0</v>
      </c>
      <c r="D134" s="87"/>
      <c r="E134" s="87" t="s">
        <v>0</v>
      </c>
      <c r="F134" s="87"/>
    </row>
    <row r="135" spans="2:6">
      <c r="B135" s="7" t="s">
        <v>193</v>
      </c>
      <c r="C135" s="87" t="s">
        <v>0</v>
      </c>
      <c r="D135" s="87"/>
      <c r="E135" s="87" t="s">
        <v>0</v>
      </c>
      <c r="F135" s="87"/>
    </row>
    <row r="137" spans="2:6">
      <c r="B137" s="61"/>
      <c r="C137" s="62"/>
      <c r="D137" s="62"/>
      <c r="E137" s="62"/>
      <c r="F137" s="62"/>
    </row>
    <row r="139" spans="2:6">
      <c r="B139" s="61"/>
      <c r="C139" s="62"/>
      <c r="D139" s="62"/>
      <c r="E139" s="62"/>
      <c r="F139" s="62"/>
    </row>
  </sheetData>
  <mergeCells count="222">
    <mergeCell ref="C134:D134"/>
    <mergeCell ref="E134:F134"/>
    <mergeCell ref="C135:D135"/>
    <mergeCell ref="E135:F135"/>
    <mergeCell ref="C131:D131"/>
    <mergeCell ref="E131:F131"/>
    <mergeCell ref="C132:D132"/>
    <mergeCell ref="E132:F132"/>
    <mergeCell ref="C133:D133"/>
    <mergeCell ref="E133:F133"/>
    <mergeCell ref="C19:D19"/>
    <mergeCell ref="E19:F19"/>
    <mergeCell ref="C129:D129"/>
    <mergeCell ref="E129:F129"/>
    <mergeCell ref="C130:D130"/>
    <mergeCell ref="E130:F130"/>
    <mergeCell ref="C16:D16"/>
    <mergeCell ref="E16:F16"/>
    <mergeCell ref="C17:D17"/>
    <mergeCell ref="E17:F17"/>
    <mergeCell ref="C18:D18"/>
    <mergeCell ref="E18:F18"/>
    <mergeCell ref="E83:F83"/>
    <mergeCell ref="C84:D84"/>
    <mergeCell ref="E84:F84"/>
    <mergeCell ref="C86:D86"/>
    <mergeCell ref="E86:F86"/>
    <mergeCell ref="C87:D87"/>
    <mergeCell ref="E87:F87"/>
    <mergeCell ref="C88:D8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8:D8"/>
    <mergeCell ref="E8:F8"/>
    <mergeCell ref="C9:D9"/>
    <mergeCell ref="E9:F9"/>
    <mergeCell ref="C104:D104"/>
    <mergeCell ref="E104:F104"/>
    <mergeCell ref="C100:D100"/>
    <mergeCell ref="E100:F100"/>
    <mergeCell ref="C101:D101"/>
    <mergeCell ref="E101:F101"/>
    <mergeCell ref="C102:D102"/>
    <mergeCell ref="E102:F102"/>
    <mergeCell ref="C103:D103"/>
    <mergeCell ref="E103:F103"/>
    <mergeCell ref="C91:D91"/>
    <mergeCell ref="E91:F91"/>
    <mergeCell ref="C92:D92"/>
    <mergeCell ref="E92:F92"/>
    <mergeCell ref="C93:D93"/>
    <mergeCell ref="E93:F93"/>
    <mergeCell ref="C83:D83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9:D99"/>
    <mergeCell ref="E99:F99"/>
    <mergeCell ref="C94:D94"/>
    <mergeCell ref="E94:F94"/>
    <mergeCell ref="C95:D95"/>
    <mergeCell ref="E95:F95"/>
    <mergeCell ref="C96:D96"/>
    <mergeCell ref="E96:F96"/>
    <mergeCell ref="C97:D97"/>
    <mergeCell ref="E97:F97"/>
    <mergeCell ref="C98:D98"/>
    <mergeCell ref="E98:F98"/>
    <mergeCell ref="C89:D89"/>
    <mergeCell ref="E89:F89"/>
    <mergeCell ref="C90:D90"/>
    <mergeCell ref="E90:F90"/>
    <mergeCell ref="E88:F88"/>
    <mergeCell ref="C79:D79"/>
    <mergeCell ref="E79:F79"/>
    <mergeCell ref="C80:D80"/>
    <mergeCell ref="E80:F80"/>
    <mergeCell ref="C81:D81"/>
    <mergeCell ref="E81:F81"/>
    <mergeCell ref="C82:D82"/>
    <mergeCell ref="E82:F82"/>
    <mergeCell ref="C85:D85"/>
    <mergeCell ref="E85:F85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E33:F33"/>
    <mergeCell ref="C34:D34"/>
    <mergeCell ref="E34:F34"/>
    <mergeCell ref="C35:D35"/>
    <mergeCell ref="E35:F35"/>
    <mergeCell ref="C36:D36"/>
    <mergeCell ref="E36:F36"/>
    <mergeCell ref="C26:D26"/>
    <mergeCell ref="E26:F26"/>
    <mergeCell ref="C27:D27"/>
    <mergeCell ref="E27:F27"/>
    <mergeCell ref="B137:F137"/>
    <mergeCell ref="B139:F13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eFR_ARK_depozyty</vt:lpstr>
      <vt:lpstr>eFR_ARK_dluzne_pap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2020-05-22T06:52:01Z</dcterms:modified>
</cp:coreProperties>
</file>